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elamjain\ssd\neelam\"/>
    </mc:Choice>
  </mc:AlternateContent>
  <xr:revisionPtr revIDLastSave="0" documentId="13_ncr:1_{F7B3C631-7926-4BC3-ACBB-C0D6F345AB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ULC Account" sheetId="1" r:id="rId1"/>
  </sheet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_xlnm.Print_Area" localSheetId="0">'LULC Account'!$A$1:$EU$38</definedName>
    <definedName name="_xlnm.Print_Titles" localSheetId="0">'LULC Account'!$A:$C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81029"/>
</workbook>
</file>

<file path=xl/calcChain.xml><?xml version="1.0" encoding="utf-8"?>
<calcChain xmlns="http://schemas.openxmlformats.org/spreadsheetml/2006/main">
  <c r="AG30" i="1" l="1"/>
  <c r="AH30" i="1"/>
  <c r="AF30" i="1"/>
  <c r="AC28" i="1"/>
  <c r="AD28" i="1"/>
  <c r="AC30" i="1"/>
  <c r="AD30" i="1"/>
  <c r="AB30" i="1"/>
  <c r="Y30" i="1"/>
  <c r="Z30" i="1"/>
  <c r="X30" i="1"/>
  <c r="Y28" i="1"/>
  <c r="Z28" i="1"/>
  <c r="X28" i="1"/>
  <c r="U30" i="1"/>
  <c r="V30" i="1"/>
  <c r="T30" i="1"/>
  <c r="W27" i="1"/>
  <c r="U28" i="1"/>
  <c r="V28" i="1"/>
  <c r="T28" i="1"/>
  <c r="Q30" i="1"/>
  <c r="R30" i="1"/>
  <c r="P30" i="1"/>
  <c r="M30" i="1"/>
  <c r="N30" i="1"/>
  <c r="L30" i="1"/>
  <c r="E30" i="1"/>
  <c r="F30" i="1"/>
  <c r="D30" i="1"/>
  <c r="E28" i="1"/>
  <c r="F28" i="1"/>
  <c r="EK9" i="1"/>
  <c r="EL9" i="1"/>
  <c r="EJ9" i="1"/>
  <c r="CA32" i="1"/>
  <c r="CA31" i="1"/>
  <c r="CA29" i="1"/>
  <c r="BA30" i="1"/>
  <c r="BB30" i="1"/>
  <c r="BA28" i="1"/>
  <c r="BB28" i="1"/>
  <c r="AR28" i="1"/>
  <c r="AR30" i="1"/>
  <c r="J16" i="1"/>
  <c r="I16" i="1"/>
  <c r="H16" i="1"/>
  <c r="F16" i="1"/>
  <c r="E16" i="1"/>
  <c r="D16" i="1"/>
  <c r="K10" i="1"/>
  <c r="G10" i="1"/>
  <c r="E9" i="1"/>
  <c r="F9" i="1"/>
  <c r="AQ6" i="1"/>
  <c r="AQ7" i="1"/>
  <c r="AQ8" i="1"/>
  <c r="AQ10" i="1"/>
  <c r="AQ11" i="1"/>
  <c r="AQ12" i="1"/>
  <c r="AQ13" i="1"/>
  <c r="AQ14" i="1"/>
  <c r="AQ15" i="1"/>
  <c r="AQ17" i="1"/>
  <c r="AQ18" i="1"/>
  <c r="AQ19" i="1"/>
  <c r="AQ21" i="1"/>
  <c r="AQ22" i="1"/>
  <c r="AQ23" i="1"/>
  <c r="AQ24" i="1"/>
  <c r="AQ25" i="1"/>
  <c r="AQ27" i="1"/>
  <c r="AQ29" i="1"/>
  <c r="AQ31" i="1"/>
  <c r="AQ32" i="1"/>
  <c r="AQ33" i="1"/>
  <c r="AQ34" i="1"/>
  <c r="AQ5" i="1"/>
  <c r="AO35" i="1"/>
  <c r="AP35" i="1"/>
  <c r="AN35" i="1"/>
  <c r="AO30" i="1"/>
  <c r="AP30" i="1"/>
  <c r="AN30" i="1"/>
  <c r="AO28" i="1"/>
  <c r="AP28" i="1"/>
  <c r="AN28" i="1"/>
  <c r="AO26" i="1"/>
  <c r="AP26" i="1"/>
  <c r="AN26" i="1"/>
  <c r="AO20" i="1"/>
  <c r="AP20" i="1"/>
  <c r="AN20" i="1"/>
  <c r="AQ20" i="1" s="1"/>
  <c r="AO16" i="1"/>
  <c r="AP16" i="1"/>
  <c r="AN16" i="1"/>
  <c r="AO9" i="1"/>
  <c r="AP9" i="1"/>
  <c r="AN9" i="1"/>
  <c r="AM6" i="1"/>
  <c r="AM7" i="1"/>
  <c r="AM8" i="1"/>
  <c r="AM10" i="1"/>
  <c r="AM11" i="1"/>
  <c r="AM12" i="1"/>
  <c r="AM13" i="1"/>
  <c r="AM14" i="1"/>
  <c r="AM15" i="1"/>
  <c r="AM17" i="1"/>
  <c r="AM18" i="1"/>
  <c r="AM19" i="1"/>
  <c r="AM21" i="1"/>
  <c r="AM22" i="1"/>
  <c r="AM23" i="1"/>
  <c r="AM24" i="1"/>
  <c r="AM25" i="1"/>
  <c r="AM27" i="1"/>
  <c r="AM29" i="1"/>
  <c r="AM31" i="1"/>
  <c r="AM32" i="1"/>
  <c r="AM33" i="1"/>
  <c r="AM34" i="1"/>
  <c r="AM36" i="1"/>
  <c r="AM5" i="1"/>
  <c r="AK35" i="1"/>
  <c r="AL35" i="1"/>
  <c r="AJ35" i="1"/>
  <c r="AK30" i="1"/>
  <c r="AL30" i="1"/>
  <c r="AK28" i="1"/>
  <c r="AL28" i="1"/>
  <c r="AJ30" i="1"/>
  <c r="AM30" i="1" s="1"/>
  <c r="AJ28" i="1"/>
  <c r="AK26" i="1"/>
  <c r="AL26" i="1"/>
  <c r="AJ26" i="1"/>
  <c r="AK20" i="1"/>
  <c r="AL20" i="1"/>
  <c r="AJ20" i="1"/>
  <c r="AK16" i="1"/>
  <c r="AL16" i="1"/>
  <c r="AJ16" i="1"/>
  <c r="AK9" i="1"/>
  <c r="AL9" i="1"/>
  <c r="AJ9" i="1"/>
  <c r="AM16" i="1" l="1"/>
  <c r="AN36" i="1"/>
  <c r="AQ28" i="1"/>
  <c r="AM28" i="1"/>
  <c r="AM35" i="1"/>
  <c r="AM20" i="1"/>
  <c r="AQ30" i="1"/>
  <c r="AM9" i="1"/>
  <c r="AM26" i="1"/>
  <c r="AP36" i="1"/>
  <c r="AQ26" i="1"/>
  <c r="AQ16" i="1"/>
  <c r="AQ9" i="1"/>
  <c r="AO36" i="1"/>
  <c r="AQ35" i="1"/>
  <c r="I35" i="1"/>
  <c r="J35" i="1"/>
  <c r="H35" i="1"/>
  <c r="I30" i="1"/>
  <c r="J30" i="1"/>
  <c r="H30" i="1"/>
  <c r="I28" i="1"/>
  <c r="J28" i="1"/>
  <c r="H28" i="1"/>
  <c r="I26" i="1"/>
  <c r="J26" i="1"/>
  <c r="H26" i="1"/>
  <c r="I20" i="1"/>
  <c r="J20" i="1"/>
  <c r="H20" i="1"/>
  <c r="I9" i="1"/>
  <c r="J9" i="1"/>
  <c r="J36" i="1" s="1"/>
  <c r="H9" i="1"/>
  <c r="I36" i="1" l="1"/>
  <c r="H36" i="1"/>
  <c r="AQ36" i="1"/>
  <c r="K30" i="1"/>
  <c r="K20" i="1"/>
  <c r="EO30" i="1"/>
  <c r="EP30" i="1"/>
  <c r="EQ6" i="1"/>
  <c r="EQ7" i="1"/>
  <c r="EQ8" i="1"/>
  <c r="EQ10" i="1"/>
  <c r="EQ11" i="1"/>
  <c r="EQ12" i="1"/>
  <c r="EQ13" i="1"/>
  <c r="EQ14" i="1"/>
  <c r="EQ15" i="1"/>
  <c r="EQ17" i="1"/>
  <c r="EQ18" i="1"/>
  <c r="EQ19" i="1"/>
  <c r="EQ21" i="1"/>
  <c r="EQ22" i="1"/>
  <c r="EQ23" i="1"/>
  <c r="EQ24" i="1"/>
  <c r="EQ25" i="1"/>
  <c r="EQ27" i="1"/>
  <c r="EQ29" i="1"/>
  <c r="EQ31" i="1"/>
  <c r="EQ32" i="1"/>
  <c r="EQ33" i="1"/>
  <c r="EQ34" i="1"/>
  <c r="EQ5" i="1"/>
  <c r="EO35" i="1"/>
  <c r="EQ35" i="1" s="1"/>
  <c r="EP35" i="1"/>
  <c r="EN35" i="1"/>
  <c r="EN30" i="1"/>
  <c r="EO28" i="1"/>
  <c r="EP28" i="1"/>
  <c r="EN28" i="1"/>
  <c r="EO26" i="1"/>
  <c r="EP26" i="1"/>
  <c r="EN26" i="1"/>
  <c r="EO20" i="1"/>
  <c r="EP20" i="1"/>
  <c r="EN20" i="1"/>
  <c r="EO16" i="1"/>
  <c r="EP16" i="1"/>
  <c r="EN16" i="1"/>
  <c r="EO9" i="1"/>
  <c r="EP9" i="1"/>
  <c r="EN9" i="1"/>
  <c r="EK16" i="1"/>
  <c r="EL16" i="1"/>
  <c r="EM6" i="1"/>
  <c r="EM7" i="1"/>
  <c r="EM8" i="1"/>
  <c r="EM9" i="1"/>
  <c r="EM10" i="1"/>
  <c r="EM11" i="1"/>
  <c r="EM12" i="1"/>
  <c r="EM13" i="1"/>
  <c r="EM14" i="1"/>
  <c r="EM15" i="1"/>
  <c r="EM17" i="1"/>
  <c r="EM18" i="1"/>
  <c r="EM19" i="1"/>
  <c r="EM21" i="1"/>
  <c r="EM22" i="1"/>
  <c r="EM23" i="1"/>
  <c r="EM24" i="1"/>
  <c r="EM25" i="1"/>
  <c r="EM27" i="1"/>
  <c r="EM28" i="1"/>
  <c r="EM29" i="1"/>
  <c r="EM31" i="1"/>
  <c r="EM32" i="1"/>
  <c r="EM33" i="1"/>
  <c r="EM34" i="1"/>
  <c r="EM5" i="1"/>
  <c r="EK35" i="1"/>
  <c r="EL35" i="1"/>
  <c r="EJ35" i="1"/>
  <c r="EK30" i="1"/>
  <c r="EL30" i="1"/>
  <c r="EJ30" i="1"/>
  <c r="EM30" i="1" s="1"/>
  <c r="EK28" i="1"/>
  <c r="EL28" i="1"/>
  <c r="EJ28" i="1"/>
  <c r="EK26" i="1"/>
  <c r="EL26" i="1"/>
  <c r="EJ26" i="1"/>
  <c r="EK20" i="1"/>
  <c r="EL20" i="1"/>
  <c r="EJ20" i="1"/>
  <c r="EJ16" i="1"/>
  <c r="EC30" i="1"/>
  <c r="ED30" i="1"/>
  <c r="EB30" i="1"/>
  <c r="EC26" i="1"/>
  <c r="ED26" i="1"/>
  <c r="EC20" i="1"/>
  <c r="ED20" i="1"/>
  <c r="EE6" i="1"/>
  <c r="EE7" i="1"/>
  <c r="EE8" i="1"/>
  <c r="EE10" i="1"/>
  <c r="EE11" i="1"/>
  <c r="EE12" i="1"/>
  <c r="EE13" i="1"/>
  <c r="EE14" i="1"/>
  <c r="EE15" i="1"/>
  <c r="EE17" i="1"/>
  <c r="EE18" i="1"/>
  <c r="EE19" i="1"/>
  <c r="EE21" i="1"/>
  <c r="EE22" i="1"/>
  <c r="EE23" i="1"/>
  <c r="EE24" i="1"/>
  <c r="EE25" i="1"/>
  <c r="EE27" i="1"/>
  <c r="EE29" i="1"/>
  <c r="EE31" i="1"/>
  <c r="EE32" i="1"/>
  <c r="EE33" i="1"/>
  <c r="EE34" i="1"/>
  <c r="EE5" i="1"/>
  <c r="EC35" i="1"/>
  <c r="ED35" i="1"/>
  <c r="EB35" i="1"/>
  <c r="EC28" i="1"/>
  <c r="ED28" i="1"/>
  <c r="EB28" i="1"/>
  <c r="EB26" i="1"/>
  <c r="EB20" i="1"/>
  <c r="EC16" i="1"/>
  <c r="ED16" i="1"/>
  <c r="EB16" i="1"/>
  <c r="EC9" i="1"/>
  <c r="ED9" i="1"/>
  <c r="EB9" i="1"/>
  <c r="DQ35" i="1"/>
  <c r="DR35" i="1"/>
  <c r="DP35" i="1"/>
  <c r="DQ30" i="1"/>
  <c r="DR30" i="1"/>
  <c r="DP30" i="1"/>
  <c r="DQ28" i="1"/>
  <c r="DR28" i="1"/>
  <c r="DP28" i="1"/>
  <c r="DQ26" i="1"/>
  <c r="DR26" i="1"/>
  <c r="DP26" i="1"/>
  <c r="DQ20" i="1"/>
  <c r="DR20" i="1"/>
  <c r="DP20" i="1"/>
  <c r="DQ16" i="1"/>
  <c r="DR16" i="1"/>
  <c r="DP16" i="1"/>
  <c r="DQ9" i="1"/>
  <c r="DR9" i="1"/>
  <c r="DP9" i="1"/>
  <c r="EA6" i="1"/>
  <c r="EA7" i="1"/>
  <c r="EA8" i="1"/>
  <c r="EA10" i="1"/>
  <c r="EA11" i="1"/>
  <c r="EA12" i="1"/>
  <c r="EA13" i="1"/>
  <c r="EA14" i="1"/>
  <c r="EA15" i="1"/>
  <c r="EA17" i="1"/>
  <c r="EA18" i="1"/>
  <c r="EA19" i="1"/>
  <c r="EA21" i="1"/>
  <c r="EA22" i="1"/>
  <c r="EA23" i="1"/>
  <c r="EA24" i="1"/>
  <c r="EA25" i="1"/>
  <c r="EA27" i="1"/>
  <c r="EA29" i="1"/>
  <c r="EA31" i="1"/>
  <c r="EA32" i="1"/>
  <c r="EA33" i="1"/>
  <c r="EA34" i="1"/>
  <c r="EA5" i="1"/>
  <c r="DY35" i="1"/>
  <c r="DZ35" i="1"/>
  <c r="DX35" i="1"/>
  <c r="DY30" i="1"/>
  <c r="DZ30" i="1"/>
  <c r="DX30" i="1"/>
  <c r="DY28" i="1"/>
  <c r="DZ28" i="1"/>
  <c r="DX28" i="1"/>
  <c r="DY26" i="1"/>
  <c r="DZ26" i="1"/>
  <c r="DX26" i="1"/>
  <c r="DY20" i="1"/>
  <c r="DZ20" i="1"/>
  <c r="DX20" i="1"/>
  <c r="DY16" i="1"/>
  <c r="DZ16" i="1"/>
  <c r="DX16" i="1"/>
  <c r="DY9" i="1"/>
  <c r="DZ9" i="1"/>
  <c r="DX9" i="1"/>
  <c r="DU35" i="1"/>
  <c r="DV35" i="1"/>
  <c r="DT35" i="1"/>
  <c r="DU30" i="1"/>
  <c r="DV30" i="1"/>
  <c r="DT30" i="1"/>
  <c r="DU28" i="1"/>
  <c r="DV28" i="1"/>
  <c r="DT28" i="1"/>
  <c r="DU26" i="1"/>
  <c r="DV26" i="1"/>
  <c r="DT26" i="1"/>
  <c r="DU20" i="1"/>
  <c r="DV20" i="1"/>
  <c r="DT20" i="1"/>
  <c r="DU16" i="1"/>
  <c r="DV16" i="1"/>
  <c r="DT16" i="1"/>
  <c r="DU9" i="1"/>
  <c r="DV9" i="1"/>
  <c r="DT9" i="1"/>
  <c r="DM35" i="1"/>
  <c r="DN35" i="1"/>
  <c r="DL35" i="1"/>
  <c r="DM30" i="1"/>
  <c r="DN30" i="1"/>
  <c r="DL30" i="1"/>
  <c r="DM28" i="1"/>
  <c r="DN28" i="1"/>
  <c r="DL28" i="1"/>
  <c r="DM26" i="1"/>
  <c r="DN26" i="1"/>
  <c r="DL26" i="1"/>
  <c r="DM20" i="1"/>
  <c r="DN20" i="1"/>
  <c r="DL20" i="1"/>
  <c r="DM16" i="1"/>
  <c r="DN16" i="1"/>
  <c r="DL16" i="1"/>
  <c r="DM9" i="1"/>
  <c r="DN9" i="1"/>
  <c r="DL9" i="1"/>
  <c r="DE35" i="1"/>
  <c r="DF35" i="1"/>
  <c r="DD35" i="1"/>
  <c r="DE30" i="1"/>
  <c r="DF30" i="1"/>
  <c r="DD30" i="1"/>
  <c r="DE28" i="1"/>
  <c r="DF28" i="1"/>
  <c r="DD28" i="1"/>
  <c r="DE26" i="1"/>
  <c r="DF26" i="1"/>
  <c r="DD26" i="1"/>
  <c r="DE20" i="1"/>
  <c r="DF20" i="1"/>
  <c r="DD20" i="1"/>
  <c r="DE16" i="1"/>
  <c r="DF16" i="1"/>
  <c r="DD16" i="1"/>
  <c r="DE9" i="1"/>
  <c r="DF9" i="1"/>
  <c r="DD9" i="1"/>
  <c r="DI35" i="1"/>
  <c r="DJ35" i="1"/>
  <c r="DH35" i="1"/>
  <c r="DI30" i="1"/>
  <c r="DJ30" i="1"/>
  <c r="DH30" i="1"/>
  <c r="DI28" i="1"/>
  <c r="DJ28" i="1"/>
  <c r="DH28" i="1"/>
  <c r="DI26" i="1"/>
  <c r="DJ26" i="1"/>
  <c r="DH26" i="1"/>
  <c r="DI20" i="1"/>
  <c r="DJ20" i="1"/>
  <c r="DH20" i="1"/>
  <c r="DI16" i="1"/>
  <c r="DJ16" i="1"/>
  <c r="DH16" i="1"/>
  <c r="DI9" i="1"/>
  <c r="DJ9" i="1"/>
  <c r="DH9" i="1"/>
  <c r="DA35" i="1"/>
  <c r="DB35" i="1"/>
  <c r="CZ35" i="1"/>
  <c r="DA30" i="1"/>
  <c r="DB30" i="1"/>
  <c r="CZ30" i="1"/>
  <c r="DA28" i="1"/>
  <c r="DB28" i="1"/>
  <c r="CZ28" i="1"/>
  <c r="DA26" i="1"/>
  <c r="DB26" i="1"/>
  <c r="CZ26" i="1"/>
  <c r="DA20" i="1"/>
  <c r="DB20" i="1"/>
  <c r="CZ20" i="1"/>
  <c r="DA16" i="1"/>
  <c r="DB16" i="1"/>
  <c r="CZ16" i="1"/>
  <c r="DA9" i="1"/>
  <c r="DB9" i="1"/>
  <c r="CZ9" i="1"/>
  <c r="CW35" i="1"/>
  <c r="CX35" i="1"/>
  <c r="CV35" i="1"/>
  <c r="CW30" i="1"/>
  <c r="CX30" i="1"/>
  <c r="CV30" i="1"/>
  <c r="CW28" i="1"/>
  <c r="CX28" i="1"/>
  <c r="CV28" i="1"/>
  <c r="CW26" i="1"/>
  <c r="CX26" i="1"/>
  <c r="CV26" i="1"/>
  <c r="CW20" i="1"/>
  <c r="CX20" i="1"/>
  <c r="CV20" i="1"/>
  <c r="CW16" i="1"/>
  <c r="CX16" i="1"/>
  <c r="CV16" i="1"/>
  <c r="CW9" i="1"/>
  <c r="CX9" i="1"/>
  <c r="CV9" i="1"/>
  <c r="CS35" i="1"/>
  <c r="CT35" i="1"/>
  <c r="CR35" i="1"/>
  <c r="CS30" i="1"/>
  <c r="CT30" i="1"/>
  <c r="CR30" i="1"/>
  <c r="CS28" i="1"/>
  <c r="CT28" i="1"/>
  <c r="CR28" i="1"/>
  <c r="CS26" i="1"/>
  <c r="CT26" i="1"/>
  <c r="CR26" i="1"/>
  <c r="CS20" i="1"/>
  <c r="CT20" i="1"/>
  <c r="CR20" i="1"/>
  <c r="CS16" i="1"/>
  <c r="CT16" i="1"/>
  <c r="CR16" i="1"/>
  <c r="CS9" i="1"/>
  <c r="CT9" i="1"/>
  <c r="CR9" i="1"/>
  <c r="EA16" i="1" l="1"/>
  <c r="EA35" i="1"/>
  <c r="EQ9" i="1"/>
  <c r="EA30" i="1"/>
  <c r="EA20" i="1"/>
  <c r="EA9" i="1"/>
  <c r="EA26" i="1"/>
  <c r="EQ20" i="1"/>
  <c r="EA28" i="1"/>
  <c r="EQ16" i="1"/>
  <c r="EQ26" i="1"/>
  <c r="EQ28" i="1"/>
  <c r="EQ30" i="1"/>
  <c r="EM16" i="1"/>
  <c r="EM20" i="1"/>
  <c r="EM26" i="1"/>
  <c r="EM35" i="1"/>
  <c r="EE35" i="1"/>
  <c r="EE28" i="1"/>
  <c r="ED36" i="1"/>
  <c r="EE16" i="1"/>
  <c r="EE9" i="1"/>
  <c r="EE26" i="1"/>
  <c r="EE30" i="1"/>
  <c r="EC36" i="1"/>
  <c r="EE20" i="1"/>
  <c r="CO35" i="1"/>
  <c r="CP35" i="1"/>
  <c r="CO30" i="1"/>
  <c r="CP30" i="1"/>
  <c r="CO28" i="1"/>
  <c r="CP28" i="1"/>
  <c r="CO26" i="1"/>
  <c r="CP26" i="1"/>
  <c r="CO20" i="1"/>
  <c r="CP20" i="1"/>
  <c r="CO16" i="1"/>
  <c r="CP16" i="1"/>
  <c r="CO9" i="1"/>
  <c r="CP9" i="1"/>
  <c r="CK35" i="1"/>
  <c r="CL35" i="1"/>
  <c r="CJ35" i="1"/>
  <c r="CK30" i="1"/>
  <c r="CL30" i="1"/>
  <c r="CJ30" i="1"/>
  <c r="CK28" i="1"/>
  <c r="CL28" i="1"/>
  <c r="CJ28" i="1"/>
  <c r="CK26" i="1"/>
  <c r="CL26" i="1"/>
  <c r="CJ26" i="1"/>
  <c r="CK20" i="1"/>
  <c r="CL20" i="1"/>
  <c r="CJ20" i="1"/>
  <c r="CK16" i="1"/>
  <c r="CL16" i="1"/>
  <c r="CJ16" i="1"/>
  <c r="CK9" i="1"/>
  <c r="CL9" i="1"/>
  <c r="CJ9" i="1"/>
  <c r="CG30" i="1"/>
  <c r="CH30" i="1"/>
  <c r="CG35" i="1"/>
  <c r="CH35" i="1"/>
  <c r="CF35" i="1"/>
  <c r="CF30" i="1"/>
  <c r="CG28" i="1"/>
  <c r="CH28" i="1"/>
  <c r="CF28" i="1"/>
  <c r="CG26" i="1"/>
  <c r="CH26" i="1"/>
  <c r="CF26" i="1"/>
  <c r="CG20" i="1"/>
  <c r="CH20" i="1"/>
  <c r="CF20" i="1"/>
  <c r="CG16" i="1"/>
  <c r="CH16" i="1"/>
  <c r="CF16" i="1"/>
  <c r="CG9" i="1"/>
  <c r="CH9" i="1"/>
  <c r="CF9" i="1"/>
  <c r="CC30" i="1"/>
  <c r="CD30" i="1"/>
  <c r="CC35" i="1"/>
  <c r="CD35" i="1"/>
  <c r="CB35" i="1"/>
  <c r="CB30" i="1"/>
  <c r="CC28" i="1"/>
  <c r="CD28" i="1"/>
  <c r="CB28" i="1"/>
  <c r="CC26" i="1"/>
  <c r="CD26" i="1"/>
  <c r="CB26" i="1"/>
  <c r="CC20" i="1"/>
  <c r="CD20" i="1"/>
  <c r="CB20" i="1"/>
  <c r="CC16" i="1"/>
  <c r="CD16" i="1"/>
  <c r="CB16" i="1"/>
  <c r="CC9" i="1"/>
  <c r="CD9" i="1"/>
  <c r="CB9" i="1"/>
  <c r="BY35" i="1" l="1"/>
  <c r="BZ35" i="1"/>
  <c r="BX35" i="1"/>
  <c r="BY30" i="1"/>
  <c r="BZ30" i="1"/>
  <c r="BX30" i="1"/>
  <c r="BY28" i="1"/>
  <c r="BZ28" i="1"/>
  <c r="BX28" i="1"/>
  <c r="BY26" i="1"/>
  <c r="BZ26" i="1"/>
  <c r="BX26" i="1"/>
  <c r="BY20" i="1"/>
  <c r="BZ20" i="1"/>
  <c r="BX20" i="1"/>
  <c r="BY16" i="1"/>
  <c r="BZ16" i="1"/>
  <c r="BX16" i="1"/>
  <c r="BY9" i="1"/>
  <c r="BZ9" i="1"/>
  <c r="BX9" i="1"/>
  <c r="BU35" i="1"/>
  <c r="BV35" i="1"/>
  <c r="BT35" i="1"/>
  <c r="BU30" i="1"/>
  <c r="BV30" i="1"/>
  <c r="BT30" i="1"/>
  <c r="BU28" i="1"/>
  <c r="BV28" i="1"/>
  <c r="BT28" i="1"/>
  <c r="BU26" i="1"/>
  <c r="BV26" i="1"/>
  <c r="BT26" i="1"/>
  <c r="BU20" i="1"/>
  <c r="BV20" i="1"/>
  <c r="BT20" i="1"/>
  <c r="BU16" i="1"/>
  <c r="BV16" i="1"/>
  <c r="BT16" i="1"/>
  <c r="BU9" i="1"/>
  <c r="BV9" i="1"/>
  <c r="BT9" i="1"/>
  <c r="BS6" i="1"/>
  <c r="BS7" i="1"/>
  <c r="BS8" i="1"/>
  <c r="BS10" i="1"/>
  <c r="BS11" i="1"/>
  <c r="BS12" i="1"/>
  <c r="BS13" i="1"/>
  <c r="BS14" i="1"/>
  <c r="BS15" i="1"/>
  <c r="BS17" i="1"/>
  <c r="BS18" i="1"/>
  <c r="BS19" i="1"/>
  <c r="BS21" i="1"/>
  <c r="BS22" i="1"/>
  <c r="BS23" i="1"/>
  <c r="BS24" i="1"/>
  <c r="BS25" i="1"/>
  <c r="BS27" i="1"/>
  <c r="BS28" i="1"/>
  <c r="BS29" i="1"/>
  <c r="BS31" i="1"/>
  <c r="BS32" i="1"/>
  <c r="BS33" i="1"/>
  <c r="BS34" i="1"/>
  <c r="BS5" i="1"/>
  <c r="BQ35" i="1"/>
  <c r="BR35" i="1"/>
  <c r="BP35" i="1"/>
  <c r="BQ30" i="1"/>
  <c r="BR30" i="1"/>
  <c r="BP30" i="1"/>
  <c r="BQ28" i="1"/>
  <c r="BR28" i="1"/>
  <c r="BP28" i="1"/>
  <c r="BQ26" i="1"/>
  <c r="BR26" i="1"/>
  <c r="BP26" i="1"/>
  <c r="BQ20" i="1"/>
  <c r="BR20" i="1"/>
  <c r="BP20" i="1"/>
  <c r="BQ16" i="1"/>
  <c r="BR16" i="1"/>
  <c r="BP16" i="1"/>
  <c r="BQ9" i="1"/>
  <c r="BR9" i="1"/>
  <c r="BP9" i="1"/>
  <c r="BL35" i="1"/>
  <c r="BM30" i="1"/>
  <c r="BN30" i="1"/>
  <c r="BL30" i="1"/>
  <c r="BM28" i="1"/>
  <c r="BN28" i="1"/>
  <c r="BL28" i="1"/>
  <c r="BM26" i="1"/>
  <c r="BN26" i="1"/>
  <c r="BL26" i="1"/>
  <c r="BM20" i="1"/>
  <c r="BN20" i="1"/>
  <c r="BL20" i="1"/>
  <c r="BM16" i="1"/>
  <c r="BN16" i="1"/>
  <c r="BL16" i="1"/>
  <c r="BM9" i="1"/>
  <c r="BN9" i="1"/>
  <c r="BL9" i="1"/>
  <c r="BI35" i="1"/>
  <c r="BJ35" i="1"/>
  <c r="BH35" i="1"/>
  <c r="BI30" i="1"/>
  <c r="BJ30" i="1"/>
  <c r="BH30" i="1"/>
  <c r="BI28" i="1"/>
  <c r="BJ28" i="1"/>
  <c r="BH28" i="1"/>
  <c r="BI26" i="1"/>
  <c r="BJ26" i="1"/>
  <c r="BH26" i="1"/>
  <c r="BI20" i="1"/>
  <c r="BJ20" i="1"/>
  <c r="BH20" i="1"/>
  <c r="BI16" i="1"/>
  <c r="BJ16" i="1"/>
  <c r="BH16" i="1"/>
  <c r="BI9" i="1"/>
  <c r="BJ9" i="1"/>
  <c r="BH9" i="1"/>
  <c r="BE35" i="1"/>
  <c r="BF35" i="1"/>
  <c r="BD35" i="1"/>
  <c r="BE30" i="1"/>
  <c r="BF30" i="1"/>
  <c r="BD30" i="1"/>
  <c r="BE28" i="1"/>
  <c r="BF28" i="1"/>
  <c r="BD28" i="1"/>
  <c r="BE26" i="1"/>
  <c r="BF26" i="1"/>
  <c r="BD26" i="1"/>
  <c r="BE20" i="1"/>
  <c r="BF20" i="1"/>
  <c r="BD20" i="1"/>
  <c r="BE16" i="1"/>
  <c r="BF16" i="1"/>
  <c r="BD16" i="1"/>
  <c r="BE9" i="1"/>
  <c r="BF9" i="1"/>
  <c r="BD9" i="1"/>
  <c r="BA35" i="1"/>
  <c r="BB35" i="1"/>
  <c r="AZ35" i="1"/>
  <c r="AZ30" i="1"/>
  <c r="AZ28" i="1"/>
  <c r="BA26" i="1"/>
  <c r="BB26" i="1"/>
  <c r="AZ26" i="1"/>
  <c r="BA20" i="1"/>
  <c r="BB20" i="1"/>
  <c r="AZ20" i="1"/>
  <c r="BA16" i="1"/>
  <c r="BB16" i="1"/>
  <c r="AZ16" i="1"/>
  <c r="BA9" i="1"/>
  <c r="BB9" i="1"/>
  <c r="AZ9" i="1"/>
  <c r="AW35" i="1"/>
  <c r="AX35" i="1"/>
  <c r="AV35" i="1"/>
  <c r="AW30" i="1"/>
  <c r="AX30" i="1"/>
  <c r="AV30" i="1"/>
  <c r="AW28" i="1"/>
  <c r="AX28" i="1"/>
  <c r="AV28" i="1"/>
  <c r="AW26" i="1"/>
  <c r="AX26" i="1"/>
  <c r="AV26" i="1"/>
  <c r="AW20" i="1"/>
  <c r="AX20" i="1"/>
  <c r="AV20" i="1"/>
  <c r="AW16" i="1"/>
  <c r="AX16" i="1"/>
  <c r="AV16" i="1"/>
  <c r="AW9" i="1"/>
  <c r="AX9" i="1"/>
  <c r="AV9" i="1"/>
  <c r="AS35" i="1"/>
  <c r="AR35" i="1"/>
  <c r="AS30" i="1"/>
  <c r="AT30" i="1"/>
  <c r="AS26" i="1"/>
  <c r="AT26" i="1"/>
  <c r="AR26" i="1"/>
  <c r="AS28" i="1"/>
  <c r="AT28" i="1"/>
  <c r="AS20" i="1"/>
  <c r="AT20" i="1"/>
  <c r="AR20" i="1"/>
  <c r="AS16" i="1"/>
  <c r="AT16" i="1"/>
  <c r="AR16" i="1"/>
  <c r="AS9" i="1"/>
  <c r="AT9" i="1"/>
  <c r="AR9" i="1"/>
  <c r="AG35" i="1"/>
  <c r="AH35" i="1"/>
  <c r="AF35" i="1"/>
  <c r="AG28" i="1"/>
  <c r="AH28" i="1"/>
  <c r="AF28" i="1"/>
  <c r="AG26" i="1"/>
  <c r="AH26" i="1"/>
  <c r="AF26" i="1"/>
  <c r="AG20" i="1"/>
  <c r="AH20" i="1"/>
  <c r="AF20" i="1"/>
  <c r="AG16" i="1"/>
  <c r="AH16" i="1"/>
  <c r="AF16" i="1"/>
  <c r="AG9" i="1"/>
  <c r="AH9" i="1"/>
  <c r="AF9" i="1"/>
  <c r="AC35" i="1"/>
  <c r="AD35" i="1"/>
  <c r="AB35" i="1"/>
  <c r="AB28" i="1"/>
  <c r="AD26" i="1"/>
  <c r="AB26" i="1"/>
  <c r="AC20" i="1"/>
  <c r="AB20" i="1"/>
  <c r="AC16" i="1"/>
  <c r="AD16" i="1"/>
  <c r="AB16" i="1"/>
  <c r="AC9" i="1"/>
  <c r="AD9" i="1"/>
  <c r="AB9" i="1"/>
  <c r="Y35" i="1"/>
  <c r="Z35" i="1"/>
  <c r="X35" i="1"/>
  <c r="Y26" i="1"/>
  <c r="Z26" i="1"/>
  <c r="X26" i="1"/>
  <c r="Y20" i="1"/>
  <c r="Z20" i="1"/>
  <c r="X20" i="1"/>
  <c r="Y16" i="1"/>
  <c r="Z16" i="1"/>
  <c r="X16" i="1"/>
  <c r="Y9" i="1"/>
  <c r="Z9" i="1"/>
  <c r="X9" i="1"/>
  <c r="W6" i="1"/>
  <c r="W7" i="1"/>
  <c r="W8" i="1"/>
  <c r="W10" i="1"/>
  <c r="W11" i="1"/>
  <c r="W12" i="1"/>
  <c r="W13" i="1"/>
  <c r="W14" i="1"/>
  <c r="W15" i="1"/>
  <c r="W17" i="1"/>
  <c r="W18" i="1"/>
  <c r="W19" i="1"/>
  <c r="W21" i="1"/>
  <c r="W22" i="1"/>
  <c r="W23" i="1"/>
  <c r="W24" i="1"/>
  <c r="W25" i="1"/>
  <c r="W29" i="1"/>
  <c r="W31" i="1"/>
  <c r="W32" i="1"/>
  <c r="W33" i="1"/>
  <c r="W34" i="1"/>
  <c r="W5" i="1"/>
  <c r="U35" i="1"/>
  <c r="V35" i="1"/>
  <c r="W30" i="1"/>
  <c r="W28" i="1"/>
  <c r="U26" i="1"/>
  <c r="V26" i="1"/>
  <c r="U20" i="1"/>
  <c r="U16" i="1"/>
  <c r="V16" i="1"/>
  <c r="U9" i="1"/>
  <c r="V9" i="1"/>
  <c r="T35" i="1"/>
  <c r="T26" i="1"/>
  <c r="T20" i="1"/>
  <c r="W20" i="1" s="1"/>
  <c r="T16" i="1"/>
  <c r="T9" i="1"/>
  <c r="S6" i="1"/>
  <c r="S7" i="1"/>
  <c r="S8" i="1"/>
  <c r="S10" i="1"/>
  <c r="S11" i="1"/>
  <c r="S12" i="1"/>
  <c r="S13" i="1"/>
  <c r="S14" i="1"/>
  <c r="S15" i="1"/>
  <c r="S17" i="1"/>
  <c r="S18" i="1"/>
  <c r="S19" i="1"/>
  <c r="S21" i="1"/>
  <c r="S22" i="1"/>
  <c r="S23" i="1"/>
  <c r="S24" i="1"/>
  <c r="S25" i="1"/>
  <c r="S27" i="1"/>
  <c r="S29" i="1"/>
  <c r="S31" i="1"/>
  <c r="S32" i="1"/>
  <c r="S33" i="1"/>
  <c r="S34" i="1"/>
  <c r="S5" i="1"/>
  <c r="Q35" i="1"/>
  <c r="R35" i="1"/>
  <c r="S30" i="1"/>
  <c r="R28" i="1"/>
  <c r="Q26" i="1"/>
  <c r="R26" i="1"/>
  <c r="Q20" i="1"/>
  <c r="R20" i="1"/>
  <c r="Q16" i="1"/>
  <c r="R16" i="1"/>
  <c r="Q9" i="1"/>
  <c r="R9" i="1"/>
  <c r="P9" i="1"/>
  <c r="P16" i="1"/>
  <c r="P20" i="1"/>
  <c r="P26" i="1"/>
  <c r="P28" i="1"/>
  <c r="M35" i="1"/>
  <c r="N35" i="1"/>
  <c r="O6" i="1"/>
  <c r="O7" i="1"/>
  <c r="O8" i="1"/>
  <c r="O10" i="1"/>
  <c r="O11" i="1"/>
  <c r="O12" i="1"/>
  <c r="O13" i="1"/>
  <c r="O14" i="1"/>
  <c r="O15" i="1"/>
  <c r="O17" i="1"/>
  <c r="O18" i="1"/>
  <c r="O19" i="1"/>
  <c r="O21" i="1"/>
  <c r="O22" i="1"/>
  <c r="O23" i="1"/>
  <c r="O24" i="1"/>
  <c r="O25" i="1"/>
  <c r="O27" i="1"/>
  <c r="O29" i="1"/>
  <c r="O31" i="1"/>
  <c r="O32" i="1"/>
  <c r="O33" i="1"/>
  <c r="O34" i="1"/>
  <c r="O5" i="1"/>
  <c r="M28" i="1"/>
  <c r="N28" i="1"/>
  <c r="M26" i="1"/>
  <c r="N26" i="1"/>
  <c r="M20" i="1"/>
  <c r="N20" i="1"/>
  <c r="M16" i="1"/>
  <c r="N16" i="1"/>
  <c r="M9" i="1"/>
  <c r="N9" i="1"/>
  <c r="S28" i="1" l="1"/>
  <c r="BS9" i="1"/>
  <c r="W9" i="1"/>
  <c r="S20" i="1"/>
  <c r="W35" i="1"/>
  <c r="BS20" i="1"/>
  <c r="BZ36" i="1"/>
  <c r="BY36" i="1"/>
  <c r="BS26" i="1"/>
  <c r="BS16" i="1"/>
  <c r="BS30" i="1"/>
  <c r="BS35" i="1"/>
  <c r="W26" i="1"/>
  <c r="V36" i="1"/>
  <c r="W16" i="1"/>
  <c r="U36" i="1"/>
  <c r="S16" i="1"/>
  <c r="R36" i="1"/>
  <c r="S26" i="1"/>
  <c r="Q36" i="1"/>
  <c r="S9" i="1"/>
  <c r="AA9" i="1"/>
  <c r="L9" i="1" l="1"/>
  <c r="O9" i="1" s="1"/>
  <c r="L16" i="1"/>
  <c r="O16" i="1" s="1"/>
  <c r="L20" i="1"/>
  <c r="O20" i="1" s="1"/>
  <c r="L26" i="1"/>
  <c r="O26" i="1" s="1"/>
  <c r="L28" i="1"/>
  <c r="O28" i="1" s="1"/>
  <c r="O30" i="1"/>
  <c r="G6" i="1" l="1"/>
  <c r="G7" i="1"/>
  <c r="G8" i="1"/>
  <c r="G11" i="1"/>
  <c r="G12" i="1"/>
  <c r="G13" i="1"/>
  <c r="G14" i="1"/>
  <c r="G15" i="1"/>
  <c r="G17" i="1"/>
  <c r="G18" i="1"/>
  <c r="G19" i="1"/>
  <c r="G21" i="1"/>
  <c r="G22" i="1"/>
  <c r="G23" i="1"/>
  <c r="G24" i="1"/>
  <c r="G25" i="1"/>
  <c r="G27" i="1"/>
  <c r="G29" i="1"/>
  <c r="G31" i="1"/>
  <c r="G32" i="1"/>
  <c r="G33" i="1"/>
  <c r="G34" i="1"/>
  <c r="G5" i="1"/>
  <c r="E35" i="1"/>
  <c r="F35" i="1"/>
  <c r="G30" i="1"/>
  <c r="E26" i="1"/>
  <c r="F26" i="1"/>
  <c r="E20" i="1"/>
  <c r="F20" i="1"/>
  <c r="F36" i="1" s="1"/>
  <c r="E36" i="1" l="1"/>
  <c r="D35" i="1"/>
  <c r="G35" i="1" s="1"/>
  <c r="D28" i="1"/>
  <c r="G28" i="1" s="1"/>
  <c r="D26" i="1"/>
  <c r="D20" i="1"/>
  <c r="D9" i="1"/>
  <c r="G20" i="1" l="1"/>
  <c r="D36" i="1"/>
  <c r="G26" i="1"/>
  <c r="G16" i="1"/>
  <c r="G9" i="1"/>
  <c r="BC5" i="1"/>
  <c r="BG5" i="1"/>
  <c r="BC6" i="1"/>
  <c r="BG6" i="1"/>
  <c r="BC7" i="1"/>
  <c r="BG7" i="1"/>
  <c r="BC8" i="1"/>
  <c r="BG8" i="1"/>
  <c r="BC10" i="1"/>
  <c r="BG10" i="1"/>
  <c r="BC11" i="1"/>
  <c r="BG11" i="1"/>
  <c r="BC12" i="1"/>
  <c r="BG12" i="1"/>
  <c r="BC13" i="1"/>
  <c r="BG13" i="1"/>
  <c r="BC14" i="1"/>
  <c r="BG14" i="1"/>
  <c r="BC15" i="1"/>
  <c r="BG15" i="1"/>
  <c r="BC17" i="1"/>
  <c r="BG17" i="1"/>
  <c r="BC18" i="1"/>
  <c r="BG18" i="1"/>
  <c r="BC19" i="1"/>
  <c r="BG19" i="1"/>
  <c r="BC21" i="1"/>
  <c r="BG21" i="1"/>
  <c r="BC22" i="1"/>
  <c r="BG22" i="1"/>
  <c r="BC23" i="1"/>
  <c r="BG23" i="1"/>
  <c r="BC24" i="1"/>
  <c r="BG24" i="1"/>
  <c r="BC25" i="1"/>
  <c r="BG25" i="1"/>
  <c r="BC27" i="1"/>
  <c r="BG27" i="1"/>
  <c r="BC29" i="1"/>
  <c r="BG29" i="1"/>
  <c r="BC31" i="1"/>
  <c r="BG31" i="1"/>
  <c r="BC32" i="1"/>
  <c r="BG32" i="1"/>
  <c r="BC33" i="1"/>
  <c r="BG33" i="1"/>
  <c r="BC34" i="1"/>
  <c r="BG34" i="1"/>
  <c r="EI35" i="1"/>
  <c r="EH35" i="1"/>
  <c r="EG35" i="1"/>
  <c r="EF35" i="1"/>
  <c r="CN35" i="1"/>
  <c r="BN35" i="1"/>
  <c r="BM35" i="1"/>
  <c r="P35" i="1"/>
  <c r="S35" i="1" s="1"/>
  <c r="L35" i="1"/>
  <c r="O35" i="1" s="1"/>
  <c r="DW34" i="1"/>
  <c r="DS34" i="1"/>
  <c r="DO34" i="1"/>
  <c r="DK34" i="1"/>
  <c r="DG34" i="1"/>
  <c r="DC34" i="1"/>
  <c r="CY34" i="1"/>
  <c r="CU34" i="1"/>
  <c r="CQ34" i="1"/>
  <c r="CM34" i="1"/>
  <c r="CI34" i="1"/>
  <c r="CE34" i="1"/>
  <c r="CA34" i="1"/>
  <c r="BW34" i="1"/>
  <c r="BO34" i="1"/>
  <c r="BK34" i="1"/>
  <c r="AY34" i="1"/>
  <c r="AU34" i="1"/>
  <c r="AI34" i="1"/>
  <c r="AE34" i="1"/>
  <c r="AA34" i="1"/>
  <c r="K34" i="1"/>
  <c r="DW33" i="1"/>
  <c r="DS33" i="1"/>
  <c r="DO33" i="1"/>
  <c r="DK33" i="1"/>
  <c r="DG33" i="1"/>
  <c r="DC33" i="1"/>
  <c r="CY33" i="1"/>
  <c r="CU33" i="1"/>
  <c r="CQ33" i="1"/>
  <c r="CM33" i="1"/>
  <c r="CI33" i="1"/>
  <c r="CE33" i="1"/>
  <c r="CA33" i="1"/>
  <c r="BW33" i="1"/>
  <c r="BO33" i="1"/>
  <c r="BK33" i="1"/>
  <c r="AY33" i="1"/>
  <c r="AU33" i="1"/>
  <c r="AI33" i="1"/>
  <c r="AE33" i="1"/>
  <c r="AA33" i="1"/>
  <c r="K33" i="1"/>
  <c r="DW32" i="1"/>
  <c r="DS32" i="1"/>
  <c r="DO32" i="1"/>
  <c r="DK32" i="1"/>
  <c r="DG32" i="1"/>
  <c r="DC32" i="1"/>
  <c r="CY32" i="1"/>
  <c r="CU32" i="1"/>
  <c r="CQ32" i="1"/>
  <c r="CM32" i="1"/>
  <c r="CI32" i="1"/>
  <c r="CE32" i="1"/>
  <c r="BW32" i="1"/>
  <c r="BO32" i="1"/>
  <c r="BK32" i="1"/>
  <c r="AY32" i="1"/>
  <c r="AU32" i="1"/>
  <c r="AI32" i="1"/>
  <c r="AE32" i="1"/>
  <c r="AA32" i="1"/>
  <c r="K32" i="1"/>
  <c r="DW31" i="1"/>
  <c r="DS31" i="1"/>
  <c r="DO31" i="1"/>
  <c r="DK31" i="1"/>
  <c r="DG31" i="1"/>
  <c r="DC31" i="1"/>
  <c r="CY31" i="1"/>
  <c r="CU31" i="1"/>
  <c r="CQ31" i="1"/>
  <c r="CM31" i="1"/>
  <c r="CI31" i="1"/>
  <c r="CE31" i="1"/>
  <c r="BW31" i="1"/>
  <c r="BO31" i="1"/>
  <c r="BK31" i="1"/>
  <c r="AY31" i="1"/>
  <c r="AU31" i="1"/>
  <c r="AI31" i="1"/>
  <c r="AE31" i="1"/>
  <c r="AA31" i="1"/>
  <c r="K31" i="1"/>
  <c r="EI30" i="1"/>
  <c r="EH30" i="1"/>
  <c r="EG30" i="1"/>
  <c r="EF30" i="1"/>
  <c r="CN30" i="1"/>
  <c r="DW29" i="1"/>
  <c r="DS29" i="1"/>
  <c r="DO29" i="1"/>
  <c r="DK29" i="1"/>
  <c r="DG29" i="1"/>
  <c r="CY29" i="1"/>
  <c r="CU29" i="1"/>
  <c r="CQ29" i="1"/>
  <c r="CM29" i="1"/>
  <c r="CI29" i="1"/>
  <c r="CE29" i="1"/>
  <c r="BW29" i="1"/>
  <c r="BO29" i="1"/>
  <c r="BK29" i="1"/>
  <c r="AY29" i="1"/>
  <c r="AU29" i="1"/>
  <c r="AI29" i="1"/>
  <c r="AE29" i="1"/>
  <c r="AA29" i="1"/>
  <c r="K29" i="1"/>
  <c r="EI28" i="1"/>
  <c r="EH28" i="1"/>
  <c r="EG28" i="1"/>
  <c r="EF28" i="1"/>
  <c r="CN28" i="1"/>
  <c r="DW27" i="1"/>
  <c r="DS27" i="1"/>
  <c r="DO27" i="1"/>
  <c r="DK27" i="1"/>
  <c r="DG27" i="1"/>
  <c r="CY27" i="1"/>
  <c r="CU27" i="1"/>
  <c r="CQ27" i="1"/>
  <c r="CM27" i="1"/>
  <c r="CI27" i="1"/>
  <c r="CE27" i="1"/>
  <c r="CA27" i="1"/>
  <c r="BW27" i="1"/>
  <c r="BO27" i="1"/>
  <c r="AY27" i="1"/>
  <c r="AU27" i="1"/>
  <c r="AI27" i="1"/>
  <c r="AE27" i="1"/>
  <c r="AA27" i="1"/>
  <c r="K27" i="1"/>
  <c r="EI26" i="1"/>
  <c r="EH26" i="1"/>
  <c r="EG26" i="1"/>
  <c r="EF26" i="1"/>
  <c r="CN26" i="1"/>
  <c r="DW25" i="1"/>
  <c r="DS25" i="1"/>
  <c r="DO25" i="1"/>
  <c r="DK25" i="1"/>
  <c r="DG25" i="1"/>
  <c r="DC25" i="1"/>
  <c r="CY25" i="1"/>
  <c r="CU25" i="1"/>
  <c r="CQ25" i="1"/>
  <c r="CM25" i="1"/>
  <c r="CI25" i="1"/>
  <c r="CE25" i="1"/>
  <c r="CA25" i="1"/>
  <c r="BW25" i="1"/>
  <c r="BO25" i="1"/>
  <c r="BK25" i="1"/>
  <c r="AY25" i="1"/>
  <c r="AU25" i="1"/>
  <c r="AI25" i="1"/>
  <c r="AE25" i="1"/>
  <c r="AA25" i="1"/>
  <c r="K25" i="1"/>
  <c r="DW24" i="1"/>
  <c r="DS24" i="1"/>
  <c r="DO24" i="1"/>
  <c r="DK24" i="1"/>
  <c r="DG24" i="1"/>
  <c r="DC24" i="1"/>
  <c r="CY24" i="1"/>
  <c r="CU24" i="1"/>
  <c r="CQ24" i="1"/>
  <c r="CM24" i="1"/>
  <c r="CI24" i="1"/>
  <c r="CE24" i="1"/>
  <c r="CA24" i="1"/>
  <c r="BW24" i="1"/>
  <c r="BO24" i="1"/>
  <c r="BK24" i="1"/>
  <c r="AY24" i="1"/>
  <c r="AU24" i="1"/>
  <c r="AI24" i="1"/>
  <c r="AE24" i="1"/>
  <c r="AA24" i="1"/>
  <c r="K24" i="1"/>
  <c r="DW23" i="1"/>
  <c r="DS23" i="1"/>
  <c r="DO23" i="1"/>
  <c r="DK23" i="1"/>
  <c r="DG23" i="1"/>
  <c r="DC23" i="1"/>
  <c r="CY23" i="1"/>
  <c r="CU23" i="1"/>
  <c r="CQ23" i="1"/>
  <c r="CM23" i="1"/>
  <c r="CI23" i="1"/>
  <c r="CE23" i="1"/>
  <c r="CA23" i="1"/>
  <c r="BW23" i="1"/>
  <c r="BO23" i="1"/>
  <c r="BK23" i="1"/>
  <c r="AY23" i="1"/>
  <c r="AU23" i="1"/>
  <c r="AI23" i="1"/>
  <c r="AE23" i="1"/>
  <c r="AA23" i="1"/>
  <c r="K23" i="1"/>
  <c r="DW22" i="1"/>
  <c r="DS22" i="1"/>
  <c r="DO22" i="1"/>
  <c r="DK22" i="1"/>
  <c r="DG22" i="1"/>
  <c r="DC22" i="1"/>
  <c r="CY22" i="1"/>
  <c r="CU22" i="1"/>
  <c r="CQ22" i="1"/>
  <c r="CM22" i="1"/>
  <c r="CI22" i="1"/>
  <c r="CE22" i="1"/>
  <c r="CA22" i="1"/>
  <c r="BW22" i="1"/>
  <c r="BO22" i="1"/>
  <c r="BK22" i="1"/>
  <c r="AY22" i="1"/>
  <c r="AU22" i="1"/>
  <c r="AI22" i="1"/>
  <c r="AE22" i="1"/>
  <c r="AA22" i="1"/>
  <c r="K22" i="1"/>
  <c r="DW21" i="1"/>
  <c r="DS21" i="1"/>
  <c r="DO21" i="1"/>
  <c r="DK21" i="1"/>
  <c r="DG21" i="1"/>
  <c r="DC21" i="1"/>
  <c r="CY21" i="1"/>
  <c r="CU21" i="1"/>
  <c r="CQ21" i="1"/>
  <c r="CM21" i="1"/>
  <c r="CI21" i="1"/>
  <c r="CE21" i="1"/>
  <c r="CA21" i="1"/>
  <c r="BW21" i="1"/>
  <c r="BO21" i="1"/>
  <c r="BK21" i="1"/>
  <c r="AY21" i="1"/>
  <c r="AU21" i="1"/>
  <c r="AI21" i="1"/>
  <c r="AE21" i="1"/>
  <c r="AA21" i="1"/>
  <c r="K21" i="1"/>
  <c r="EI20" i="1"/>
  <c r="EH20" i="1"/>
  <c r="EG20" i="1"/>
  <c r="EF20" i="1"/>
  <c r="CN20" i="1"/>
  <c r="DW19" i="1"/>
  <c r="DS19" i="1"/>
  <c r="DO19" i="1"/>
  <c r="DK19" i="1"/>
  <c r="DG19" i="1"/>
  <c r="DC19" i="1"/>
  <c r="CY19" i="1"/>
  <c r="CU19" i="1"/>
  <c r="CQ19" i="1"/>
  <c r="CM19" i="1"/>
  <c r="CI19" i="1"/>
  <c r="CE19" i="1"/>
  <c r="CA19" i="1"/>
  <c r="BW19" i="1"/>
  <c r="BO19" i="1"/>
  <c r="BK19" i="1"/>
  <c r="AY19" i="1"/>
  <c r="AU19" i="1"/>
  <c r="AI19" i="1"/>
  <c r="AE19" i="1"/>
  <c r="AA19" i="1"/>
  <c r="K19" i="1"/>
  <c r="DW18" i="1"/>
  <c r="DS18" i="1"/>
  <c r="DO18" i="1"/>
  <c r="DK18" i="1"/>
  <c r="DG18" i="1"/>
  <c r="DC18" i="1"/>
  <c r="CY18" i="1"/>
  <c r="CU18" i="1"/>
  <c r="CQ18" i="1"/>
  <c r="CM18" i="1"/>
  <c r="CI18" i="1"/>
  <c r="CE18" i="1"/>
  <c r="CA18" i="1"/>
  <c r="BW18" i="1"/>
  <c r="BO18" i="1"/>
  <c r="BK18" i="1"/>
  <c r="AY18" i="1"/>
  <c r="AU18" i="1"/>
  <c r="AI18" i="1"/>
  <c r="AE18" i="1"/>
  <c r="AA18" i="1"/>
  <c r="K18" i="1"/>
  <c r="DW17" i="1"/>
  <c r="DS17" i="1"/>
  <c r="DO17" i="1"/>
  <c r="DK17" i="1"/>
  <c r="DG17" i="1"/>
  <c r="DC17" i="1"/>
  <c r="CY17" i="1"/>
  <c r="CU17" i="1"/>
  <c r="CQ17" i="1"/>
  <c r="CM17" i="1"/>
  <c r="CI17" i="1"/>
  <c r="CE17" i="1"/>
  <c r="CA17" i="1"/>
  <c r="BW17" i="1"/>
  <c r="BO17" i="1"/>
  <c r="BK17" i="1"/>
  <c r="AY17" i="1"/>
  <c r="AU17" i="1"/>
  <c r="AI17" i="1"/>
  <c r="AE17" i="1"/>
  <c r="AA17" i="1"/>
  <c r="K17" i="1"/>
  <c r="EI16" i="1"/>
  <c r="EH16" i="1"/>
  <c r="EG16" i="1"/>
  <c r="EF16" i="1"/>
  <c r="CN16" i="1"/>
  <c r="DW15" i="1"/>
  <c r="DS15" i="1"/>
  <c r="DO15" i="1"/>
  <c r="DK15" i="1"/>
  <c r="DG15" i="1"/>
  <c r="DC15" i="1"/>
  <c r="CY15" i="1"/>
  <c r="CU15" i="1"/>
  <c r="CQ15" i="1"/>
  <c r="CM15" i="1"/>
  <c r="CI15" i="1"/>
  <c r="CE15" i="1"/>
  <c r="CA15" i="1"/>
  <c r="BW15" i="1"/>
  <c r="BO15" i="1"/>
  <c r="BK15" i="1"/>
  <c r="AY15" i="1"/>
  <c r="AU15" i="1"/>
  <c r="AI15" i="1"/>
  <c r="AE15" i="1"/>
  <c r="AA15" i="1"/>
  <c r="K15" i="1"/>
  <c r="DW14" i="1"/>
  <c r="DS14" i="1"/>
  <c r="DO14" i="1"/>
  <c r="DK14" i="1"/>
  <c r="DG14" i="1"/>
  <c r="DC14" i="1"/>
  <c r="CY14" i="1"/>
  <c r="CU14" i="1"/>
  <c r="CQ14" i="1"/>
  <c r="CM14" i="1"/>
  <c r="CI14" i="1"/>
  <c r="CE14" i="1"/>
  <c r="CA14" i="1"/>
  <c r="BW14" i="1"/>
  <c r="BO14" i="1"/>
  <c r="BK14" i="1"/>
  <c r="AY14" i="1"/>
  <c r="AU14" i="1"/>
  <c r="AI14" i="1"/>
  <c r="AE14" i="1"/>
  <c r="AA14" i="1"/>
  <c r="K14" i="1"/>
  <c r="DW13" i="1"/>
  <c r="DS13" i="1"/>
  <c r="DO13" i="1"/>
  <c r="DK13" i="1"/>
  <c r="DG13" i="1"/>
  <c r="DC13" i="1"/>
  <c r="CY13" i="1"/>
  <c r="CU13" i="1"/>
  <c r="CQ13" i="1"/>
  <c r="CM13" i="1"/>
  <c r="CI13" i="1"/>
  <c r="CE13" i="1"/>
  <c r="CA13" i="1"/>
  <c r="BW13" i="1"/>
  <c r="BO13" i="1"/>
  <c r="BK13" i="1"/>
  <c r="AY13" i="1"/>
  <c r="AU13" i="1"/>
  <c r="AI13" i="1"/>
  <c r="AE13" i="1"/>
  <c r="AA13" i="1"/>
  <c r="K13" i="1"/>
  <c r="DW12" i="1"/>
  <c r="DS12" i="1"/>
  <c r="DO12" i="1"/>
  <c r="DK12" i="1"/>
  <c r="DG12" i="1"/>
  <c r="DC12" i="1"/>
  <c r="CY12" i="1"/>
  <c r="CU12" i="1"/>
  <c r="CQ12" i="1"/>
  <c r="CM12" i="1"/>
  <c r="CI12" i="1"/>
  <c r="CE12" i="1"/>
  <c r="CA12" i="1"/>
  <c r="BW12" i="1"/>
  <c r="BO12" i="1"/>
  <c r="BK12" i="1"/>
  <c r="AY12" i="1"/>
  <c r="AU12" i="1"/>
  <c r="AI12" i="1"/>
  <c r="AE12" i="1"/>
  <c r="AA12" i="1"/>
  <c r="K12" i="1"/>
  <c r="DW11" i="1"/>
  <c r="DS11" i="1"/>
  <c r="DO11" i="1"/>
  <c r="DK11" i="1"/>
  <c r="DG11" i="1"/>
  <c r="DC11" i="1"/>
  <c r="CY11" i="1"/>
  <c r="CU11" i="1"/>
  <c r="CQ11" i="1"/>
  <c r="CM11" i="1"/>
  <c r="CI11" i="1"/>
  <c r="CE11" i="1"/>
  <c r="CA11" i="1"/>
  <c r="BW11" i="1"/>
  <c r="BO11" i="1"/>
  <c r="BK11" i="1"/>
  <c r="AY11" i="1"/>
  <c r="AU11" i="1"/>
  <c r="AI11" i="1"/>
  <c r="AE11" i="1"/>
  <c r="AA11" i="1"/>
  <c r="K11" i="1"/>
  <c r="DW10" i="1"/>
  <c r="DS10" i="1"/>
  <c r="DO10" i="1"/>
  <c r="DK10" i="1"/>
  <c r="DG10" i="1"/>
  <c r="DC10" i="1"/>
  <c r="CY10" i="1"/>
  <c r="CU10" i="1"/>
  <c r="CQ10" i="1"/>
  <c r="CM10" i="1"/>
  <c r="CI10" i="1"/>
  <c r="CE10" i="1"/>
  <c r="CA10" i="1"/>
  <c r="BW10" i="1"/>
  <c r="BO10" i="1"/>
  <c r="BK10" i="1"/>
  <c r="AY10" i="1"/>
  <c r="AU10" i="1"/>
  <c r="AI10" i="1"/>
  <c r="AE10" i="1"/>
  <c r="AA10" i="1"/>
  <c r="EI9" i="1"/>
  <c r="EH9" i="1"/>
  <c r="EG9" i="1"/>
  <c r="EF9" i="1"/>
  <c r="CN9" i="1"/>
  <c r="DW8" i="1"/>
  <c r="DS8" i="1"/>
  <c r="DO8" i="1"/>
  <c r="DK8" i="1"/>
  <c r="DG8" i="1"/>
  <c r="DC8" i="1"/>
  <c r="CY8" i="1"/>
  <c r="CU8" i="1"/>
  <c r="CQ8" i="1"/>
  <c r="CM8" i="1"/>
  <c r="CI8" i="1"/>
  <c r="CE8" i="1"/>
  <c r="CA8" i="1"/>
  <c r="BW8" i="1"/>
  <c r="BO8" i="1"/>
  <c r="BK8" i="1"/>
  <c r="AY8" i="1"/>
  <c r="AU8" i="1"/>
  <c r="AI8" i="1"/>
  <c r="AE8" i="1"/>
  <c r="AA8" i="1"/>
  <c r="K8" i="1"/>
  <c r="DW7" i="1"/>
  <c r="DS7" i="1"/>
  <c r="DO7" i="1"/>
  <c r="DK7" i="1"/>
  <c r="DG7" i="1"/>
  <c r="DC7" i="1"/>
  <c r="CY7" i="1"/>
  <c r="CU7" i="1"/>
  <c r="CQ7" i="1"/>
  <c r="CM7" i="1"/>
  <c r="CI7" i="1"/>
  <c r="CE7" i="1"/>
  <c r="CA7" i="1"/>
  <c r="BW7" i="1"/>
  <c r="BO7" i="1"/>
  <c r="BK7" i="1"/>
  <c r="AY7" i="1"/>
  <c r="AU7" i="1"/>
  <c r="AI7" i="1"/>
  <c r="AE7" i="1"/>
  <c r="AA7" i="1"/>
  <c r="K7" i="1"/>
  <c r="DW6" i="1"/>
  <c r="DS6" i="1"/>
  <c r="DO6" i="1"/>
  <c r="DK6" i="1"/>
  <c r="DG6" i="1"/>
  <c r="DC6" i="1"/>
  <c r="CY6" i="1"/>
  <c r="CU6" i="1"/>
  <c r="CQ6" i="1"/>
  <c r="CM6" i="1"/>
  <c r="CI6" i="1"/>
  <c r="CE6" i="1"/>
  <c r="CA6" i="1"/>
  <c r="BW6" i="1"/>
  <c r="BO6" i="1"/>
  <c r="BK6" i="1"/>
  <c r="AY6" i="1"/>
  <c r="AU6" i="1"/>
  <c r="AI6" i="1"/>
  <c r="AE6" i="1"/>
  <c r="AA6" i="1"/>
  <c r="K6" i="1"/>
  <c r="DW5" i="1"/>
  <c r="DS5" i="1"/>
  <c r="DO5" i="1"/>
  <c r="DK5" i="1"/>
  <c r="DG5" i="1"/>
  <c r="DC5" i="1"/>
  <c r="CY5" i="1"/>
  <c r="CU5" i="1"/>
  <c r="CQ5" i="1"/>
  <c r="CM5" i="1"/>
  <c r="CI5" i="1"/>
  <c r="CE5" i="1"/>
  <c r="CA5" i="1"/>
  <c r="BW5" i="1"/>
  <c r="BO5" i="1"/>
  <c r="BK5" i="1"/>
  <c r="AY5" i="1"/>
  <c r="AU5" i="1"/>
  <c r="AI5" i="1"/>
  <c r="AE5" i="1"/>
  <c r="AA5" i="1"/>
  <c r="K5" i="1"/>
  <c r="G36" i="1" l="1"/>
  <c r="BC35" i="1"/>
  <c r="BC28" i="1"/>
  <c r="BG30" i="1"/>
  <c r="BG26" i="1"/>
  <c r="BG16" i="1"/>
  <c r="BD36" i="1"/>
  <c r="BE36" i="1"/>
  <c r="BA36" i="1"/>
  <c r="BB36" i="1"/>
  <c r="BC30" i="1"/>
  <c r="BC26" i="1"/>
  <c r="BC16" i="1"/>
  <c r="BG35" i="1"/>
  <c r="BG28" i="1"/>
  <c r="BF36" i="1"/>
  <c r="BG9" i="1"/>
  <c r="BG20" i="1"/>
  <c r="BC20" i="1"/>
  <c r="X36" i="1"/>
  <c r="AH36" i="1"/>
  <c r="AX36" i="1"/>
  <c r="BN36" i="1"/>
  <c r="BT36" i="1"/>
  <c r="CD36" i="1"/>
  <c r="CJ36" i="1"/>
  <c r="CT36" i="1"/>
  <c r="CZ36" i="1"/>
  <c r="DJ36" i="1"/>
  <c r="DP36" i="1"/>
  <c r="DZ36" i="1"/>
  <c r="EH36" i="1"/>
  <c r="EL36" i="1"/>
  <c r="EP36" i="1"/>
  <c r="AE16" i="1"/>
  <c r="AU16" i="1"/>
  <c r="BK16" i="1"/>
  <c r="CA16" i="1"/>
  <c r="CQ16" i="1"/>
  <c r="DG16" i="1"/>
  <c r="DW16" i="1"/>
  <c r="CI26" i="1"/>
  <c r="CY26" i="1"/>
  <c r="DO26" i="1"/>
  <c r="CI28" i="1"/>
  <c r="CY28" i="1"/>
  <c r="DK28" i="1"/>
  <c r="AI30" i="1"/>
  <c r="AY30" i="1"/>
  <c r="BO30" i="1"/>
  <c r="CE30" i="1"/>
  <c r="CU30" i="1"/>
  <c r="DG30" i="1"/>
  <c r="DW30" i="1"/>
  <c r="AI20" i="1"/>
  <c r="AY20" i="1"/>
  <c r="BO20" i="1"/>
  <c r="CE20" i="1"/>
  <c r="CU20" i="1"/>
  <c r="DK20" i="1"/>
  <c r="AG36" i="1"/>
  <c r="AW36" i="1"/>
  <c r="CC36" i="1"/>
  <c r="CS36" i="1"/>
  <c r="DY36" i="1"/>
  <c r="EK36" i="1"/>
  <c r="AB36" i="1"/>
  <c r="BH36" i="1"/>
  <c r="BR36" i="1"/>
  <c r="CH36" i="1"/>
  <c r="DD36" i="1"/>
  <c r="DN36" i="1"/>
  <c r="AY16" i="1"/>
  <c r="BO16" i="1"/>
  <c r="CE16" i="1"/>
  <c r="CI20" i="1"/>
  <c r="CY20" i="1"/>
  <c r="DO20" i="1"/>
  <c r="K26" i="1"/>
  <c r="AA26" i="1"/>
  <c r="CM26" i="1"/>
  <c r="DC26" i="1"/>
  <c r="K28" i="1"/>
  <c r="AA28" i="1"/>
  <c r="DO28" i="1"/>
  <c r="CI30" i="1"/>
  <c r="DK30" i="1"/>
  <c r="BQ36" i="1"/>
  <c r="CG36" i="1"/>
  <c r="CW36" i="1"/>
  <c r="DM36" i="1"/>
  <c r="P36" i="1"/>
  <c r="S36" i="1" s="1"/>
  <c r="Z36" i="1"/>
  <c r="AF36" i="1"/>
  <c r="AV36" i="1"/>
  <c r="BL36" i="1"/>
  <c r="BV36" i="1"/>
  <c r="CB36" i="1"/>
  <c r="CL36" i="1"/>
  <c r="CR36" i="1"/>
  <c r="DB36" i="1"/>
  <c r="DH36" i="1"/>
  <c r="DR36" i="1"/>
  <c r="DX36" i="1"/>
  <c r="EB36" i="1"/>
  <c r="EE36" i="1" s="1"/>
  <c r="EF36" i="1"/>
  <c r="EJ36" i="1"/>
  <c r="EN36" i="1"/>
  <c r="CI16" i="1"/>
  <c r="CY16" i="1"/>
  <c r="DO16" i="1"/>
  <c r="AA20" i="1"/>
  <c r="BW20" i="1"/>
  <c r="CM20" i="1"/>
  <c r="DC20" i="1"/>
  <c r="DS20" i="1"/>
  <c r="AE26" i="1"/>
  <c r="AU26" i="1"/>
  <c r="BK26" i="1"/>
  <c r="CA26" i="1"/>
  <c r="CQ26" i="1"/>
  <c r="DG26" i="1"/>
  <c r="DW26" i="1"/>
  <c r="AE28" i="1"/>
  <c r="AU28" i="1"/>
  <c r="BK28" i="1"/>
  <c r="CA28" i="1"/>
  <c r="CQ28" i="1"/>
  <c r="DS28" i="1"/>
  <c r="AA30" i="1"/>
  <c r="BW30" i="1"/>
  <c r="CM30" i="1"/>
  <c r="DC30" i="1"/>
  <c r="DO30" i="1"/>
  <c r="Y36" i="1"/>
  <c r="BU36" i="1"/>
  <c r="CK36" i="1"/>
  <c r="DC35" i="1"/>
  <c r="DQ36" i="1"/>
  <c r="EI36" i="1"/>
  <c r="BM36" i="1"/>
  <c r="DI36" i="1"/>
  <c r="EG36" i="1"/>
  <c r="EO36" i="1"/>
  <c r="L36" i="1"/>
  <c r="AR36" i="1"/>
  <c r="BX36" i="1"/>
  <c r="CN36" i="1"/>
  <c r="CX36" i="1"/>
  <c r="DT36" i="1"/>
  <c r="AI16" i="1"/>
  <c r="CU16" i="1"/>
  <c r="DK16" i="1"/>
  <c r="BW26" i="1"/>
  <c r="DS26" i="1"/>
  <c r="BW28" i="1"/>
  <c r="CM28" i="1"/>
  <c r="DA36" i="1"/>
  <c r="CY30" i="1"/>
  <c r="N36" i="1"/>
  <c r="T36" i="1"/>
  <c r="W36" i="1" s="1"/>
  <c r="AD36" i="1"/>
  <c r="AT36" i="1"/>
  <c r="BJ36" i="1"/>
  <c r="BP36" i="1"/>
  <c r="CF36" i="1"/>
  <c r="CP36" i="1"/>
  <c r="CV36" i="1"/>
  <c r="DF36" i="1"/>
  <c r="DL36" i="1"/>
  <c r="DV36" i="1"/>
  <c r="K16" i="1"/>
  <c r="AA16" i="1"/>
  <c r="BW16" i="1"/>
  <c r="CM16" i="1"/>
  <c r="DC16" i="1"/>
  <c r="DS16" i="1"/>
  <c r="AE20" i="1"/>
  <c r="AU20" i="1"/>
  <c r="BK20" i="1"/>
  <c r="CA20" i="1"/>
  <c r="CQ20" i="1"/>
  <c r="DG20" i="1"/>
  <c r="DW20" i="1"/>
  <c r="AI26" i="1"/>
  <c r="AY26" i="1"/>
  <c r="BO26" i="1"/>
  <c r="CE26" i="1"/>
  <c r="CU26" i="1"/>
  <c r="DK26" i="1"/>
  <c r="AI28" i="1"/>
  <c r="AY28" i="1"/>
  <c r="BO28" i="1"/>
  <c r="CE28" i="1"/>
  <c r="CU28" i="1"/>
  <c r="DG28" i="1"/>
  <c r="DW28" i="1"/>
  <c r="AE30" i="1"/>
  <c r="AU30" i="1"/>
  <c r="BK30" i="1"/>
  <c r="CA30" i="1"/>
  <c r="CQ30" i="1"/>
  <c r="DS30" i="1"/>
  <c r="M36" i="1"/>
  <c r="AC36" i="1"/>
  <c r="AS36" i="1"/>
  <c r="BI36" i="1"/>
  <c r="CO36" i="1"/>
  <c r="DE36" i="1"/>
  <c r="DU36" i="1"/>
  <c r="DC28" i="1"/>
  <c r="K35" i="1"/>
  <c r="AA35" i="1"/>
  <c r="AE35" i="1"/>
  <c r="AI35" i="1"/>
  <c r="AU35" i="1"/>
  <c r="AY35" i="1"/>
  <c r="BK35" i="1"/>
  <c r="BO35" i="1"/>
  <c r="BW35" i="1"/>
  <c r="CA35" i="1"/>
  <c r="CE35" i="1"/>
  <c r="CI35" i="1"/>
  <c r="CM35" i="1"/>
  <c r="CQ35" i="1"/>
  <c r="CU35" i="1"/>
  <c r="CY35" i="1"/>
  <c r="DG35" i="1"/>
  <c r="DK35" i="1"/>
  <c r="DO35" i="1"/>
  <c r="DS35" i="1"/>
  <c r="DW35" i="1"/>
  <c r="DC27" i="1"/>
  <c r="DC29" i="1"/>
  <c r="K9" i="1"/>
  <c r="AE9" i="1"/>
  <c r="AI9" i="1"/>
  <c r="AU9" i="1"/>
  <c r="AY9" i="1"/>
  <c r="BK9" i="1"/>
  <c r="BO9" i="1"/>
  <c r="BW9" i="1"/>
  <c r="CA9" i="1"/>
  <c r="CE9" i="1"/>
  <c r="CI9" i="1"/>
  <c r="CM9" i="1"/>
  <c r="CQ9" i="1"/>
  <c r="CU9" i="1"/>
  <c r="CY9" i="1"/>
  <c r="DC9" i="1"/>
  <c r="DG9" i="1"/>
  <c r="DK9" i="1"/>
  <c r="DO9" i="1"/>
  <c r="DS9" i="1"/>
  <c r="DW9" i="1"/>
  <c r="EA36" i="1" l="1"/>
  <c r="EQ36" i="1"/>
  <c r="BS36" i="1"/>
  <c r="EM36" i="1"/>
  <c r="O36" i="1"/>
  <c r="BG36" i="1"/>
  <c r="CA36" i="1"/>
  <c r="AY36" i="1"/>
  <c r="DS36" i="1"/>
  <c r="DO36" i="1"/>
  <c r="CE36" i="1"/>
  <c r="DW36" i="1"/>
  <c r="BW36" i="1"/>
  <c r="K36" i="1"/>
  <c r="CQ36" i="1"/>
  <c r="BK36" i="1"/>
  <c r="CY36" i="1"/>
  <c r="DG36" i="1"/>
  <c r="AU36" i="1"/>
  <c r="CM36" i="1"/>
  <c r="AA36" i="1"/>
  <c r="DC36" i="1"/>
  <c r="AE36" i="1"/>
  <c r="CI36" i="1"/>
  <c r="DK36" i="1"/>
  <c r="CU36" i="1"/>
  <c r="BO36" i="1"/>
  <c r="AI36" i="1"/>
  <c r="BC9" i="1"/>
  <c r="AZ36" i="1"/>
  <c r="BC36" i="1" s="1"/>
</calcChain>
</file>

<file path=xl/sharedStrings.xml><?xml version="1.0" encoding="utf-8"?>
<sst xmlns="http://schemas.openxmlformats.org/spreadsheetml/2006/main" count="285" uniqueCount="87">
  <si>
    <t>L1</t>
  </si>
  <si>
    <t>L2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</si>
  <si>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</si>
  <si>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</si>
  <si>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</si>
  <si>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</si>
  <si>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</si>
  <si>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</si>
  <si>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</si>
  <si>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</si>
  <si>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</si>
  <si>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</si>
  <si>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</si>
  <si>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</si>
  <si>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</si>
  <si>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</si>
  <si>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</si>
  <si>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</si>
  <si>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</si>
  <si>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</si>
  <si>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</si>
  <si>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</si>
  <si>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</si>
  <si>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</si>
  <si>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</si>
  <si>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</si>
  <si>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</si>
  <si>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</si>
  <si>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ANDAMAN &amp; NICOBAR ISLANDS</t>
  </si>
  <si>
    <t>CHANDIGARH</t>
  </si>
  <si>
    <t>DAMAN &amp; DIU</t>
  </si>
  <si>
    <t>DELHI</t>
  </si>
  <si>
    <t>LAKSHADWEEP</t>
  </si>
  <si>
    <t>PUDUCHERRY</t>
  </si>
  <si>
    <t>Opening Stock (2011-12)</t>
  </si>
  <si>
    <t>Addition to Stock</t>
  </si>
  <si>
    <t>Reduction in Stock</t>
  </si>
  <si>
    <t>Closing Stock (2015-16)</t>
  </si>
  <si>
    <t>Agriculture</t>
  </si>
  <si>
    <t>Crop land</t>
  </si>
  <si>
    <t>Current Shifting cultivation</t>
  </si>
  <si>
    <t>Fallow</t>
  </si>
  <si>
    <t>Plantation</t>
  </si>
  <si>
    <t>Sub Total 1</t>
  </si>
  <si>
    <t>Barren/unculturable/ Wastelands</t>
  </si>
  <si>
    <t>Barren Rocky</t>
  </si>
  <si>
    <t>Gullied / Ravinous Land</t>
  </si>
  <si>
    <t>Rann</t>
  </si>
  <si>
    <t>Salt Affected Land</t>
  </si>
  <si>
    <t>Sandy Area</t>
  </si>
  <si>
    <t>Scrub Land</t>
  </si>
  <si>
    <t>Sub Total 2</t>
  </si>
  <si>
    <t>Builtup</t>
  </si>
  <si>
    <t>Mining</t>
  </si>
  <si>
    <t>Rural</t>
  </si>
  <si>
    <t>Urban</t>
  </si>
  <si>
    <t>Sub Total 3</t>
  </si>
  <si>
    <t>Forest</t>
  </si>
  <si>
    <t>Deciduous</t>
  </si>
  <si>
    <t>Evergreen/Semi evergreen</t>
  </si>
  <si>
    <t>Forest Plantation</t>
  </si>
  <si>
    <t>Scrub Forest</t>
  </si>
  <si>
    <t>Swamp / Mangroves</t>
  </si>
  <si>
    <t>Sub Total 4</t>
  </si>
  <si>
    <t>Grass / Grazing</t>
  </si>
  <si>
    <t>Sub Total 5</t>
  </si>
  <si>
    <t>Snow and Glacier</t>
  </si>
  <si>
    <t>Sub Total 6</t>
  </si>
  <si>
    <t>Wet lands / Water bodies</t>
  </si>
  <si>
    <t>Inland Wetland</t>
  </si>
  <si>
    <t>Coastal Wetland</t>
  </si>
  <si>
    <t>River/Stream/Canals</t>
  </si>
  <si>
    <t>Water bodies</t>
  </si>
  <si>
    <t>Sub Total 7</t>
  </si>
  <si>
    <t xml:space="preserve">Grand Total </t>
  </si>
  <si>
    <t>Addition to
Stock</t>
  </si>
  <si>
    <t>Sl. No.</t>
  </si>
  <si>
    <t>(Area in Sq. km)</t>
  </si>
  <si>
    <t>TELANGANA</t>
  </si>
  <si>
    <t>DADAR &amp; NAGAR HAVELI</t>
  </si>
  <si>
    <t>Asset Account for Land Cover of INDIA</t>
  </si>
  <si>
    <t>HIMACHAL PRADESH</t>
  </si>
  <si>
    <t>State-wise Asset Account for Land Use Land Cover</t>
  </si>
  <si>
    <t>Annexure 1.1</t>
  </si>
  <si>
    <t>JAMMU &amp; KASHMIR</t>
  </si>
  <si>
    <t>2. Totals may not match due to rounding off.</t>
  </si>
  <si>
    <t>Note: 1. Calculated on the basis of change matrices provided by National Remote Sensing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</si>
</sst>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" fontId="0" fillId="0" borderId="1" xfId="0" applyNumberFormat="1" applyFont="1" applyFill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 vertical="center"/>
    </xf>
    <xf numFmtId="0" fontId="0" fillId="0" borderId="0" xfId="0" applyFont="1" applyFill="1"/>
    <xf numFmtId="1" fontId="1" fillId="0" borderId="1" xfId="0" applyNumberFormat="1" applyFont="1" applyFill="1" applyBorder="1"/>
    <xf numFmtId="1" fontId="1" fillId="0" borderId="1" xfId="0" applyNumberFormat="1" applyFont="1" applyBorder="1"/>
    <xf numFmtId="1" fontId="0" fillId="0" borderId="4" xfId="0" applyNumberFormat="1" applyFont="1" applyFill="1" applyBorder="1"/>
    <xf numFmtId="1" fontId="0" fillId="0" borderId="0" xfId="0" applyNumberFormat="1" applyFont="1"/>
    <xf numFmtId="1" fontId="1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/>
    <xf numFmtId="1" fontId="2" fillId="0" borderId="0" xfId="0" applyNumberFormat="1" applyFont="1" applyFill="1" applyBorder="1"/>
    <xf numFmtId="0" fontId="0" fillId="0" borderId="7" xfId="0" applyFont="1" applyFill="1" applyBorder="1"/>
    <xf numFmtId="1" fontId="0" fillId="0" borderId="1" xfId="0" applyNumberFormat="1" applyBorder="1"/>
    <xf numFmtId="0" fontId="1" fillId="0" borderId="0" xfId="0" applyFont="1" applyFill="1"/>
    <xf numFmtId="1" fontId="3" fillId="0" borderId="1" xfId="0" applyNumberFormat="1" applyFont="1" applyFill="1" applyBorder="1"/>
    <xf numFmtId="1" fontId="0" fillId="0" borderId="1" xfId="0" applyNumberFormat="1" applyFill="1" applyBorder="1"/>
    <xf numFmtId="0" fontId="1" fillId="0" borderId="0" xfId="0" applyFont="1"/>
    <xf numFmtId="0" fontId="1" fillId="0" borderId="8" xfId="0" applyFont="1" applyBorder="1"/>
    <xf numFmtId="0" fontId="0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7" xfId="0" applyFont="1" applyFill="1" applyBorder="1" applyAlignment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EU41"/>
  <sheetViews>
    <sheetView tabSelected="1" topLeftCell="A5" zoomScaleNormal="100" zoomScaleSheetLayoutView="100" zoomScalePageLayoutView="70" workbookViewId="0">
      <selection activeCell="J41" sqref="J41"/>
    </sheetView>
  </sheetViews>
  <sheetFormatPr defaultColWidth="9.140625" defaultRowHeight="15" x14ac:dyDescent="0.25"/>
  <cols>
    <col min="1" max="1" width="5.85546875" style="1" customWidth="1"/>
    <col min="2" max="2" width="19.7109375" style="35" customWidth="1"/>
    <col min="3" max="3" width="25.5703125" style="1" bestFit="1" customWidth="1"/>
    <col min="4" max="4" width="13.85546875" style="1" customWidth="1"/>
    <col min="5" max="5" width="10.85546875" style="1" bestFit="1" customWidth="1"/>
    <col min="6" max="6" width="12.140625" style="1" bestFit="1" customWidth="1"/>
    <col min="7" max="7" width="12.85546875" style="1" customWidth="1"/>
    <col min="8" max="8" width="13.85546875" style="1" customWidth="1"/>
    <col min="9" max="9" width="10.85546875" style="1" bestFit="1" customWidth="1"/>
    <col min="10" max="10" width="11.85546875" style="1" customWidth="1"/>
    <col min="11" max="11" width="12.5703125" style="1" bestFit="1" customWidth="1"/>
    <col min="12" max="12" width="13.85546875" style="1" bestFit="1" customWidth="1"/>
    <col min="13" max="13" width="8.7109375" style="1" bestFit="1" customWidth="1"/>
    <col min="14" max="14" width="12.140625" style="1" bestFit="1" customWidth="1"/>
    <col min="15" max="15" width="12.5703125" style="1" bestFit="1" customWidth="1"/>
    <col min="16" max="16" width="13.85546875" style="1" bestFit="1" customWidth="1"/>
    <col min="17" max="17" width="11" style="1" bestFit="1" customWidth="1"/>
    <col min="18" max="18" width="10" style="1" bestFit="1" customWidth="1"/>
    <col min="19" max="19" width="12.5703125" style="1" bestFit="1" customWidth="1"/>
    <col min="20" max="20" width="13.85546875" style="1" bestFit="1" customWidth="1"/>
    <col min="21" max="21" width="10.85546875" style="1" bestFit="1" customWidth="1"/>
    <col min="22" max="22" width="12.140625" style="1" bestFit="1" customWidth="1"/>
    <col min="23" max="23" width="12.85546875" style="1" bestFit="1" customWidth="1"/>
    <col min="24" max="24" width="13.85546875" style="1" bestFit="1" customWidth="1"/>
    <col min="25" max="25" width="10.85546875" style="1" bestFit="1" customWidth="1"/>
    <col min="26" max="26" width="12" style="1" customWidth="1"/>
    <col min="27" max="27" width="12.85546875" style="1" bestFit="1" customWidth="1"/>
    <col min="28" max="28" width="13.85546875" style="1" bestFit="1" customWidth="1"/>
    <col min="29" max="29" width="10.85546875" style="1" bestFit="1" customWidth="1"/>
    <col min="30" max="30" width="12.140625" style="1" bestFit="1" customWidth="1"/>
    <col min="31" max="31" width="12.85546875" style="1" bestFit="1" customWidth="1"/>
    <col min="32" max="32" width="13.85546875" style="1" bestFit="1" customWidth="1"/>
    <col min="33" max="33" width="10.85546875" style="1" bestFit="1" customWidth="1"/>
    <col min="34" max="34" width="12.140625" style="1" customWidth="1"/>
    <col min="35" max="35" width="12.85546875" style="1" bestFit="1" customWidth="1"/>
    <col min="36" max="36" width="14" style="1" customWidth="1"/>
    <col min="37" max="39" width="12.85546875" style="1" customWidth="1"/>
    <col min="40" max="40" width="13.7109375" style="1" customWidth="1"/>
    <col min="41" max="43" width="12.85546875" style="1" customWidth="1"/>
    <col min="44" max="44" width="13.85546875" style="1" bestFit="1" customWidth="1"/>
    <col min="45" max="45" width="10.85546875" style="1" bestFit="1" customWidth="1"/>
    <col min="46" max="46" width="12.85546875" style="1" customWidth="1"/>
    <col min="47" max="47" width="12.85546875" style="1" bestFit="1" customWidth="1"/>
    <col min="48" max="48" width="13.85546875" style="1" bestFit="1" customWidth="1"/>
    <col min="49" max="49" width="10.85546875" style="1" bestFit="1" customWidth="1"/>
    <col min="50" max="50" width="11.85546875" style="1" customWidth="1"/>
    <col min="51" max="51" width="12.85546875" style="1" bestFit="1" customWidth="1"/>
    <col min="52" max="52" width="13.85546875" style="1" customWidth="1"/>
    <col min="53" max="53" width="10.85546875" style="1" customWidth="1"/>
    <col min="54" max="55" width="12.85546875" style="1" customWidth="1"/>
    <col min="56" max="56" width="13.85546875" style="1" bestFit="1" customWidth="1"/>
    <col min="57" max="57" width="10.85546875" style="1" bestFit="1" customWidth="1"/>
    <col min="58" max="58" width="11.85546875" style="1" customWidth="1"/>
    <col min="59" max="59" width="12.85546875" style="1" bestFit="1" customWidth="1"/>
    <col min="60" max="60" width="13.85546875" style="1" bestFit="1" customWidth="1"/>
    <col min="61" max="61" width="10.85546875" style="1" bestFit="1" customWidth="1"/>
    <col min="62" max="62" width="12.140625" style="1" bestFit="1" customWidth="1"/>
    <col min="63" max="63" width="12.85546875" style="1" bestFit="1" customWidth="1"/>
    <col min="64" max="64" width="13.85546875" style="1" bestFit="1" customWidth="1"/>
    <col min="65" max="65" width="10.85546875" style="1" bestFit="1" customWidth="1"/>
    <col min="66" max="66" width="12.5703125" style="1" customWidth="1"/>
    <col min="67" max="67" width="12.85546875" style="1" bestFit="1" customWidth="1"/>
    <col min="68" max="68" width="13.85546875" style="1" bestFit="1" customWidth="1"/>
    <col min="69" max="69" width="10.85546875" style="1" bestFit="1" customWidth="1"/>
    <col min="70" max="70" width="12.42578125" style="1" customWidth="1"/>
    <col min="71" max="71" width="12.85546875" style="1" bestFit="1" customWidth="1"/>
    <col min="72" max="72" width="13.85546875" style="1" bestFit="1" customWidth="1"/>
    <col min="73" max="73" width="10.85546875" style="1" bestFit="1" customWidth="1"/>
    <col min="74" max="74" width="11.85546875" style="1" customWidth="1"/>
    <col min="75" max="75" width="12.85546875" style="1" bestFit="1" customWidth="1"/>
    <col min="76" max="76" width="13.85546875" style="1" bestFit="1" customWidth="1"/>
    <col min="77" max="77" width="10.85546875" style="1" bestFit="1" customWidth="1"/>
    <col min="78" max="78" width="12.140625" style="1" customWidth="1"/>
    <col min="79" max="79" width="12.85546875" style="1" bestFit="1" customWidth="1"/>
    <col min="80" max="80" width="13.85546875" style="1" bestFit="1" customWidth="1"/>
    <col min="81" max="81" width="10.85546875" style="1" bestFit="1" customWidth="1"/>
    <col min="82" max="82" width="12" style="1" customWidth="1"/>
    <col min="83" max="83" width="12.85546875" style="1" bestFit="1" customWidth="1"/>
    <col min="84" max="84" width="13.85546875" style="1" bestFit="1" customWidth="1"/>
    <col min="85" max="85" width="10.85546875" style="1" bestFit="1" customWidth="1"/>
    <col min="86" max="86" width="13.5703125" style="1" customWidth="1"/>
    <col min="87" max="87" width="12.85546875" style="1" bestFit="1" customWidth="1"/>
    <col min="88" max="88" width="13.85546875" style="1" bestFit="1" customWidth="1"/>
    <col min="89" max="89" width="10.85546875" style="1" bestFit="1" customWidth="1"/>
    <col min="90" max="90" width="12.140625" style="1" customWidth="1"/>
    <col min="91" max="91" width="12.85546875" style="1" bestFit="1" customWidth="1"/>
    <col min="92" max="92" width="13.85546875" style="1" bestFit="1" customWidth="1"/>
    <col min="93" max="93" width="10.85546875" style="1" bestFit="1" customWidth="1"/>
    <col min="94" max="94" width="12.5703125" style="1" customWidth="1"/>
    <col min="95" max="95" width="12.85546875" style="1" bestFit="1" customWidth="1"/>
    <col min="96" max="96" width="13.85546875" style="1" bestFit="1" customWidth="1"/>
    <col min="97" max="97" width="10.85546875" style="1" bestFit="1" customWidth="1"/>
    <col min="98" max="98" width="12.140625" style="1" customWidth="1"/>
    <col min="99" max="99" width="12.85546875" style="1" bestFit="1" customWidth="1"/>
    <col min="100" max="100" width="13.85546875" style="1" bestFit="1" customWidth="1"/>
    <col min="101" max="101" width="10.85546875" style="1" bestFit="1" customWidth="1"/>
    <col min="102" max="102" width="11.85546875" style="1" customWidth="1"/>
    <col min="103" max="103" width="12.85546875" style="1" bestFit="1" customWidth="1"/>
    <col min="104" max="104" width="17.5703125" style="1" customWidth="1"/>
    <col min="105" max="107" width="12.85546875" style="1" customWidth="1"/>
    <col min="108" max="108" width="13.85546875" style="1" bestFit="1" customWidth="1"/>
    <col min="109" max="109" width="10.85546875" style="1" bestFit="1" customWidth="1"/>
    <col min="110" max="110" width="11.85546875" style="1" customWidth="1"/>
    <col min="111" max="111" width="12.85546875" style="1" bestFit="1" customWidth="1"/>
    <col min="112" max="112" width="13.85546875" style="1" bestFit="1" customWidth="1"/>
    <col min="113" max="113" width="11" style="1" bestFit="1" customWidth="1"/>
    <col min="114" max="114" width="12.140625" style="1" bestFit="1" customWidth="1"/>
    <col min="115" max="115" width="12.85546875" style="1" bestFit="1" customWidth="1"/>
    <col min="116" max="116" width="13.85546875" style="1" bestFit="1" customWidth="1"/>
    <col min="117" max="117" width="11" style="1" bestFit="1" customWidth="1"/>
    <col min="118" max="118" width="12.140625" style="1" customWidth="1"/>
    <col min="119" max="119" width="12.85546875" style="1" bestFit="1" customWidth="1"/>
    <col min="120" max="120" width="13.85546875" style="1" bestFit="1" customWidth="1"/>
    <col min="121" max="121" width="10.85546875" style="1" bestFit="1" customWidth="1"/>
    <col min="122" max="122" width="13.5703125" style="1" customWidth="1"/>
    <col min="123" max="123" width="12.85546875" style="1" bestFit="1" customWidth="1"/>
    <col min="124" max="124" width="13.85546875" style="1" bestFit="1" customWidth="1"/>
    <col min="125" max="125" width="10.85546875" style="1" bestFit="1" customWidth="1"/>
    <col min="126" max="126" width="12" style="1" customWidth="1"/>
    <col min="127" max="127" width="12.85546875" style="1" bestFit="1" customWidth="1"/>
    <col min="128" max="128" width="13.85546875" style="1" bestFit="1" customWidth="1"/>
    <col min="129" max="129" width="10.85546875" style="1" bestFit="1" customWidth="1"/>
    <col min="130" max="130" width="12.28515625" style="1" customWidth="1"/>
    <col min="131" max="131" width="12.85546875" style="1" bestFit="1" customWidth="1"/>
    <col min="132" max="132" width="13.85546875" style="1" bestFit="1" customWidth="1"/>
    <col min="133" max="133" width="10.85546875" style="1" bestFit="1" customWidth="1"/>
    <col min="134" max="134" width="13.140625" style="1" customWidth="1"/>
    <col min="135" max="135" width="12.85546875" style="1" bestFit="1" customWidth="1"/>
    <col min="136" max="136" width="13.85546875" style="1" bestFit="1" customWidth="1"/>
    <col min="137" max="137" width="10.85546875" style="1" bestFit="1" customWidth="1"/>
    <col min="138" max="138" width="12" style="1" customWidth="1"/>
    <col min="139" max="139" width="12.85546875" style="1" bestFit="1" customWidth="1"/>
    <col min="140" max="140" width="13.85546875" style="1" bestFit="1" customWidth="1"/>
    <col min="141" max="141" width="10.85546875" style="1" bestFit="1" customWidth="1"/>
    <col min="142" max="142" width="12.7109375" style="1" customWidth="1"/>
    <col min="143" max="143" width="12.85546875" style="1" bestFit="1" customWidth="1"/>
    <col min="144" max="144" width="13.85546875" style="1" bestFit="1" customWidth="1"/>
    <col min="145" max="145" width="10.85546875" style="1" bestFit="1" customWidth="1"/>
    <col min="146" max="146" width="12.140625" style="1" customWidth="1"/>
    <col min="147" max="147" width="12.85546875" style="1" bestFit="1" customWidth="1"/>
    <col min="148" max="148" width="15.5703125" style="1" customWidth="1"/>
    <col min="149" max="149" width="15.28515625" style="1" customWidth="1"/>
    <col min="150" max="150" width="16.5703125" style="1" customWidth="1"/>
    <col min="151" max="151" width="16" style="1" customWidth="1"/>
    <col min="152" max="16384" width="9.140625" style="1"/>
  </cols>
  <sheetData>
    <row r="1" spans="1:151" x14ac:dyDescent="0.25">
      <c r="A1"/>
      <c r="B1" s="32"/>
      <c r="C1" s="21"/>
      <c r="D1" s="47" t="s">
        <v>82</v>
      </c>
      <c r="E1" s="47"/>
      <c r="F1" s="47"/>
      <c r="G1" s="47"/>
      <c r="H1" s="47"/>
      <c r="I1" s="47"/>
      <c r="J1" s="21"/>
      <c r="K1" s="21" t="s">
        <v>83</v>
      </c>
      <c r="L1" s="47" t="s">
        <v>82</v>
      </c>
      <c r="M1" s="47"/>
      <c r="N1" s="47"/>
      <c r="O1" s="47"/>
      <c r="P1" s="47"/>
      <c r="Q1" s="47"/>
      <c r="R1" s="21"/>
      <c r="S1" s="21" t="s">
        <v>83</v>
      </c>
      <c r="T1" s="47" t="s">
        <v>82</v>
      </c>
      <c r="U1" s="47"/>
      <c r="V1" s="47"/>
      <c r="W1" s="47"/>
      <c r="X1" s="47"/>
      <c r="Y1" s="47"/>
      <c r="Z1" s="21"/>
      <c r="AA1" s="21" t="s">
        <v>83</v>
      </c>
      <c r="AB1" s="47" t="s">
        <v>82</v>
      </c>
      <c r="AC1" s="47"/>
      <c r="AD1" s="47"/>
      <c r="AE1" s="47"/>
      <c r="AF1" s="47"/>
      <c r="AG1" s="47"/>
      <c r="AH1" s="21"/>
      <c r="AI1" s="21" t="s">
        <v>83</v>
      </c>
      <c r="AJ1" s="47" t="s">
        <v>82</v>
      </c>
      <c r="AK1" s="47"/>
      <c r="AL1" s="47"/>
      <c r="AM1" s="47"/>
      <c r="AN1" s="47"/>
      <c r="AO1" s="47"/>
      <c r="AP1" s="21"/>
      <c r="AQ1" s="21" t="s">
        <v>83</v>
      </c>
      <c r="AR1" s="47" t="s">
        <v>82</v>
      </c>
      <c r="AS1" s="47"/>
      <c r="AT1" s="47"/>
      <c r="AU1" s="47"/>
      <c r="AV1" s="47"/>
      <c r="AW1" s="47"/>
      <c r="AX1" s="21"/>
      <c r="AY1" s="21" t="s">
        <v>83</v>
      </c>
      <c r="AZ1" s="47" t="s">
        <v>82</v>
      </c>
      <c r="BA1" s="47"/>
      <c r="BB1" s="47"/>
      <c r="BC1" s="47"/>
      <c r="BD1" s="47"/>
      <c r="BE1" s="47"/>
      <c r="BF1" s="21"/>
      <c r="BG1" s="21" t="s">
        <v>83</v>
      </c>
      <c r="BH1" s="47" t="s">
        <v>82</v>
      </c>
      <c r="BI1" s="47"/>
      <c r="BJ1" s="47"/>
      <c r="BK1" s="47"/>
      <c r="BL1" s="47"/>
      <c r="BM1" s="47"/>
      <c r="BN1" s="21"/>
      <c r="BO1" s="21" t="s">
        <v>83</v>
      </c>
      <c r="BP1" s="47" t="s">
        <v>82</v>
      </c>
      <c r="BQ1" s="47"/>
      <c r="BR1" s="47"/>
      <c r="BS1" s="47"/>
      <c r="BT1" s="47"/>
      <c r="BU1" s="47"/>
      <c r="BV1" s="21"/>
      <c r="BW1" s="21" t="s">
        <v>83</v>
      </c>
      <c r="BX1" s="47" t="s">
        <v>82</v>
      </c>
      <c r="BY1" s="47"/>
      <c r="BZ1" s="47"/>
      <c r="CA1" s="47"/>
      <c r="CB1" s="47"/>
      <c r="CC1" s="47"/>
      <c r="CD1" s="21"/>
      <c r="CE1" s="21" t="s">
        <v>83</v>
      </c>
      <c r="CF1" s="47" t="s">
        <v>82</v>
      </c>
      <c r="CG1" s="47"/>
      <c r="CH1" s="47"/>
      <c r="CI1" s="47"/>
      <c r="CJ1" s="47"/>
      <c r="CK1" s="47"/>
      <c r="CL1" s="21"/>
      <c r="CM1" s="21" t="s">
        <v>83</v>
      </c>
      <c r="CN1" s="47" t="s">
        <v>82</v>
      </c>
      <c r="CO1" s="47"/>
      <c r="CP1" s="47"/>
      <c r="CQ1" s="47"/>
      <c r="CR1" s="47"/>
      <c r="CS1" s="47"/>
      <c r="CT1" s="21"/>
      <c r="CU1" s="21" t="s">
        <v>83</v>
      </c>
      <c r="CV1" s="47" t="s">
        <v>82</v>
      </c>
      <c r="CW1" s="47"/>
      <c r="CX1" s="47"/>
      <c r="CY1" s="47"/>
      <c r="CZ1" s="47"/>
      <c r="DA1" s="47"/>
      <c r="DB1" s="21"/>
      <c r="DC1" s="21" t="s">
        <v>83</v>
      </c>
      <c r="DD1" s="47" t="s">
        <v>82</v>
      </c>
      <c r="DE1" s="47"/>
      <c r="DF1" s="47"/>
      <c r="DG1" s="47"/>
      <c r="DH1" s="47"/>
      <c r="DI1" s="47"/>
      <c r="DJ1" s="21"/>
      <c r="DK1" s="21" t="s">
        <v>83</v>
      </c>
      <c r="DL1" s="47" t="s">
        <v>82</v>
      </c>
      <c r="DM1" s="47"/>
      <c r="DN1" s="47"/>
      <c r="DO1" s="47"/>
      <c r="DP1" s="47"/>
      <c r="DQ1" s="47"/>
      <c r="DR1" s="21"/>
      <c r="DS1" s="21" t="s">
        <v>83</v>
      </c>
      <c r="DT1" s="47" t="s">
        <v>82</v>
      </c>
      <c r="DU1" s="47"/>
      <c r="DV1" s="47"/>
      <c r="DW1" s="47"/>
      <c r="DX1" s="47"/>
      <c r="DY1" s="47"/>
      <c r="DZ1" s="21"/>
      <c r="EA1" s="21" t="s">
        <v>83</v>
      </c>
      <c r="EB1" s="47" t="s">
        <v>82</v>
      </c>
      <c r="EC1" s="47"/>
      <c r="ED1" s="47"/>
      <c r="EE1" s="47"/>
      <c r="EF1" s="47"/>
      <c r="EG1" s="47"/>
      <c r="EH1" s="21"/>
      <c r="EI1" s="21" t="s">
        <v>83</v>
      </c>
      <c r="EJ1" s="47" t="s">
        <v>82</v>
      </c>
      <c r="EK1" s="47"/>
      <c r="EL1" s="47"/>
      <c r="EM1" s="47"/>
      <c r="EN1" s="47"/>
      <c r="EO1" s="47"/>
      <c r="EP1" s="21"/>
      <c r="EQ1" s="21" t="s">
        <v>83</v>
      </c>
      <c r="ER1" s="48" t="s">
        <v>83</v>
      </c>
      <c r="ES1" s="48"/>
      <c r="ET1" s="48"/>
      <c r="EU1" s="48"/>
    </row>
    <row r="2" spans="1:151" x14ac:dyDescent="0.25">
      <c r="A2"/>
      <c r="B2" s="33"/>
      <c r="C2" s="22"/>
      <c r="D2" s="37" t="s">
        <v>77</v>
      </c>
      <c r="E2" s="37"/>
      <c r="F2" s="37"/>
      <c r="G2" s="37"/>
      <c r="H2" s="37"/>
      <c r="I2" s="37"/>
      <c r="J2" s="37"/>
      <c r="K2" s="37"/>
      <c r="L2" s="37" t="s">
        <v>77</v>
      </c>
      <c r="M2" s="37"/>
      <c r="N2" s="37"/>
      <c r="O2" s="37"/>
      <c r="P2" s="37"/>
      <c r="Q2" s="37"/>
      <c r="R2" s="37"/>
      <c r="S2" s="37"/>
      <c r="T2" s="37" t="s">
        <v>77</v>
      </c>
      <c r="U2" s="37"/>
      <c r="V2" s="37"/>
      <c r="W2" s="37"/>
      <c r="X2" s="37"/>
      <c r="Y2" s="37"/>
      <c r="Z2" s="37"/>
      <c r="AA2" s="37"/>
      <c r="AB2" s="37" t="s">
        <v>77</v>
      </c>
      <c r="AC2" s="37"/>
      <c r="AD2" s="37"/>
      <c r="AE2" s="37"/>
      <c r="AF2" s="37"/>
      <c r="AG2" s="37"/>
      <c r="AH2" s="37"/>
      <c r="AI2" s="37"/>
      <c r="AJ2" s="37" t="s">
        <v>77</v>
      </c>
      <c r="AK2" s="37"/>
      <c r="AL2" s="37"/>
      <c r="AM2" s="37"/>
      <c r="AN2" s="37"/>
      <c r="AO2" s="37"/>
      <c r="AP2" s="37"/>
      <c r="AQ2" s="37"/>
      <c r="AR2" s="37" t="s">
        <v>77</v>
      </c>
      <c r="AS2" s="37"/>
      <c r="AT2" s="37"/>
      <c r="AU2" s="37"/>
      <c r="AV2" s="37"/>
      <c r="AW2" s="37"/>
      <c r="AX2" s="37"/>
      <c r="AY2" s="37"/>
      <c r="AZ2" s="37" t="s">
        <v>77</v>
      </c>
      <c r="BA2" s="37"/>
      <c r="BB2" s="37"/>
      <c r="BC2" s="37"/>
      <c r="BD2" s="37"/>
      <c r="BE2" s="37"/>
      <c r="BF2" s="37"/>
      <c r="BG2" s="37"/>
      <c r="BH2" s="37" t="s">
        <v>77</v>
      </c>
      <c r="BI2" s="37"/>
      <c r="BJ2" s="37"/>
      <c r="BK2" s="37"/>
      <c r="BL2" s="37"/>
      <c r="BM2" s="37"/>
      <c r="BN2" s="37"/>
      <c r="BO2" s="37"/>
      <c r="BP2" s="37" t="s">
        <v>77</v>
      </c>
      <c r="BQ2" s="37"/>
      <c r="BR2" s="37"/>
      <c r="BS2" s="37"/>
      <c r="BT2" s="37"/>
      <c r="BU2" s="37"/>
      <c r="BV2" s="37"/>
      <c r="BW2" s="37"/>
      <c r="BX2" s="37" t="s">
        <v>77</v>
      </c>
      <c r="BY2" s="37"/>
      <c r="BZ2" s="37"/>
      <c r="CA2" s="37"/>
      <c r="CB2" s="37"/>
      <c r="CC2" s="37"/>
      <c r="CD2" s="37"/>
      <c r="CE2" s="37"/>
      <c r="CF2" s="37" t="s">
        <v>77</v>
      </c>
      <c r="CG2" s="37"/>
      <c r="CH2" s="37"/>
      <c r="CI2" s="37"/>
      <c r="CJ2" s="37"/>
      <c r="CK2" s="37"/>
      <c r="CL2" s="37"/>
      <c r="CM2" s="37"/>
      <c r="CN2" s="37" t="s">
        <v>77</v>
      </c>
      <c r="CO2" s="37"/>
      <c r="CP2" s="37"/>
      <c r="CQ2" s="37"/>
      <c r="CR2" s="37"/>
      <c r="CS2" s="37"/>
      <c r="CT2" s="37"/>
      <c r="CU2" s="37"/>
      <c r="CV2" s="37" t="s">
        <v>77</v>
      </c>
      <c r="CW2" s="37"/>
      <c r="CX2" s="37"/>
      <c r="CY2" s="37"/>
      <c r="CZ2" s="37"/>
      <c r="DA2" s="37"/>
      <c r="DB2" s="37"/>
      <c r="DC2" s="37"/>
      <c r="DD2" s="37" t="s">
        <v>77</v>
      </c>
      <c r="DE2" s="37"/>
      <c r="DF2" s="37"/>
      <c r="DG2" s="37"/>
      <c r="DH2" s="37"/>
      <c r="DI2" s="37"/>
      <c r="DJ2" s="37"/>
      <c r="DK2" s="37"/>
      <c r="DL2" s="37" t="s">
        <v>77</v>
      </c>
      <c r="DM2" s="37"/>
      <c r="DN2" s="37"/>
      <c r="DO2" s="37"/>
      <c r="DP2" s="37"/>
      <c r="DQ2" s="37"/>
      <c r="DR2" s="37"/>
      <c r="DS2" s="37"/>
      <c r="DT2" s="37" t="s">
        <v>77</v>
      </c>
      <c r="DU2" s="37"/>
      <c r="DV2" s="37"/>
      <c r="DW2" s="37"/>
      <c r="DX2" s="37"/>
      <c r="DY2" s="37"/>
      <c r="DZ2" s="37"/>
      <c r="EA2" s="37"/>
      <c r="EB2" s="37" t="s">
        <v>77</v>
      </c>
      <c r="EC2" s="37"/>
      <c r="ED2" s="37"/>
      <c r="EE2" s="37"/>
      <c r="EF2" s="37"/>
      <c r="EG2" s="37"/>
      <c r="EH2" s="37"/>
      <c r="EI2" s="37"/>
      <c r="EJ2" s="37" t="s">
        <v>77</v>
      </c>
      <c r="EK2" s="37"/>
      <c r="EL2" s="37"/>
      <c r="EM2" s="37"/>
      <c r="EN2" s="37"/>
      <c r="EO2" s="37"/>
      <c r="EP2" s="37"/>
      <c r="EQ2" s="37"/>
      <c r="ER2" s="37" t="s">
        <v>77</v>
      </c>
      <c r="ES2" s="37"/>
      <c r="ET2" s="37"/>
      <c r="EU2" s="37"/>
    </row>
    <row r="3" spans="1:151" ht="15" customHeight="1" x14ac:dyDescent="0.25">
      <c r="A3" s="38" t="s">
        <v>76</v>
      </c>
      <c r="B3" s="39" t="s">
        <v>0</v>
      </c>
      <c r="C3" s="36" t="s">
        <v>1</v>
      </c>
      <c r="D3" s="36" t="s">
        <v>2</v>
      </c>
      <c r="E3" s="36"/>
      <c r="F3" s="36"/>
      <c r="G3" s="36"/>
      <c r="H3" s="36" t="s">
        <v>3</v>
      </c>
      <c r="I3" s="36"/>
      <c r="J3" s="36"/>
      <c r="K3" s="36"/>
      <c r="L3" s="36" t="s">
        <v>4</v>
      </c>
      <c r="M3" s="36"/>
      <c r="N3" s="36"/>
      <c r="O3" s="36"/>
      <c r="P3" s="36" t="s">
        <v>5</v>
      </c>
      <c r="Q3" s="36"/>
      <c r="R3" s="36"/>
      <c r="S3" s="36"/>
      <c r="T3" s="36" t="s">
        <v>6</v>
      </c>
      <c r="U3" s="36"/>
      <c r="V3" s="36"/>
      <c r="W3" s="36"/>
      <c r="X3" s="36" t="s">
        <v>7</v>
      </c>
      <c r="Y3" s="36"/>
      <c r="Z3" s="36"/>
      <c r="AA3" s="36"/>
      <c r="AB3" s="36" t="s">
        <v>8</v>
      </c>
      <c r="AC3" s="36"/>
      <c r="AD3" s="36"/>
      <c r="AE3" s="36"/>
      <c r="AF3" s="36" t="s">
        <v>9</v>
      </c>
      <c r="AG3" s="36"/>
      <c r="AH3" s="36"/>
      <c r="AI3" s="36"/>
      <c r="AJ3" s="41" t="s">
        <v>81</v>
      </c>
      <c r="AK3" s="42"/>
      <c r="AL3" s="42"/>
      <c r="AM3" s="43"/>
      <c r="AN3" s="41" t="s">
        <v>84</v>
      </c>
      <c r="AO3" s="42"/>
      <c r="AP3" s="42"/>
      <c r="AQ3" s="43"/>
      <c r="AR3" s="36" t="s">
        <v>10</v>
      </c>
      <c r="AS3" s="36"/>
      <c r="AT3" s="36"/>
      <c r="AU3" s="36"/>
      <c r="AV3" s="36" t="s">
        <v>11</v>
      </c>
      <c r="AW3" s="36"/>
      <c r="AX3" s="36"/>
      <c r="AY3" s="36"/>
      <c r="AZ3" s="41" t="s">
        <v>12</v>
      </c>
      <c r="BA3" s="42"/>
      <c r="BB3" s="42"/>
      <c r="BC3" s="43"/>
      <c r="BD3" s="41" t="s">
        <v>13</v>
      </c>
      <c r="BE3" s="42"/>
      <c r="BF3" s="42"/>
      <c r="BG3" s="43"/>
      <c r="BH3" s="36" t="s">
        <v>14</v>
      </c>
      <c r="BI3" s="36"/>
      <c r="BJ3" s="36"/>
      <c r="BK3" s="36"/>
      <c r="BL3" s="36" t="s">
        <v>15</v>
      </c>
      <c r="BM3" s="36"/>
      <c r="BN3" s="36"/>
      <c r="BO3" s="36"/>
      <c r="BP3" s="36" t="s">
        <v>16</v>
      </c>
      <c r="BQ3" s="36"/>
      <c r="BR3" s="36"/>
      <c r="BS3" s="36"/>
      <c r="BT3" s="36" t="s">
        <v>17</v>
      </c>
      <c r="BU3" s="36"/>
      <c r="BV3" s="36"/>
      <c r="BW3" s="36"/>
      <c r="BX3" s="36" t="s">
        <v>18</v>
      </c>
      <c r="BY3" s="36"/>
      <c r="BZ3" s="36"/>
      <c r="CA3" s="36"/>
      <c r="CB3" s="36" t="s">
        <v>19</v>
      </c>
      <c r="CC3" s="36"/>
      <c r="CD3" s="36"/>
      <c r="CE3" s="36"/>
      <c r="CF3" s="36" t="s">
        <v>20</v>
      </c>
      <c r="CG3" s="36"/>
      <c r="CH3" s="36"/>
      <c r="CI3" s="36"/>
      <c r="CJ3" s="36" t="s">
        <v>21</v>
      </c>
      <c r="CK3" s="36"/>
      <c r="CL3" s="36"/>
      <c r="CM3" s="36"/>
      <c r="CN3" s="36" t="s">
        <v>22</v>
      </c>
      <c r="CO3" s="36"/>
      <c r="CP3" s="36"/>
      <c r="CQ3" s="36"/>
      <c r="CR3" s="36" t="s">
        <v>23</v>
      </c>
      <c r="CS3" s="36"/>
      <c r="CT3" s="36"/>
      <c r="CU3" s="36"/>
      <c r="CV3" s="36" t="s">
        <v>24</v>
      </c>
      <c r="CW3" s="36"/>
      <c r="CX3" s="36"/>
      <c r="CY3" s="36"/>
      <c r="CZ3" s="41" t="s">
        <v>78</v>
      </c>
      <c r="DA3" s="42"/>
      <c r="DB3" s="42"/>
      <c r="DC3" s="43"/>
      <c r="DD3" s="36" t="s">
        <v>25</v>
      </c>
      <c r="DE3" s="36"/>
      <c r="DF3" s="36"/>
      <c r="DG3" s="36"/>
      <c r="DH3" s="36" t="s">
        <v>26</v>
      </c>
      <c r="DI3" s="36"/>
      <c r="DJ3" s="36"/>
      <c r="DK3" s="36"/>
      <c r="DL3" s="36" t="s">
        <v>27</v>
      </c>
      <c r="DM3" s="36"/>
      <c r="DN3" s="36"/>
      <c r="DO3" s="36"/>
      <c r="DP3" s="36" t="s">
        <v>28</v>
      </c>
      <c r="DQ3" s="36"/>
      <c r="DR3" s="36"/>
      <c r="DS3" s="36"/>
      <c r="DT3" s="36" t="s">
        <v>29</v>
      </c>
      <c r="DU3" s="36"/>
      <c r="DV3" s="36"/>
      <c r="DW3" s="36"/>
      <c r="DX3" s="36" t="s">
        <v>79</v>
      </c>
      <c r="DY3" s="36"/>
      <c r="DZ3" s="36"/>
      <c r="EA3" s="36"/>
      <c r="EB3" s="36" t="s">
        <v>30</v>
      </c>
      <c r="EC3" s="36"/>
      <c r="ED3" s="36"/>
      <c r="EE3" s="36"/>
      <c r="EF3" s="41" t="s">
        <v>31</v>
      </c>
      <c r="EG3" s="42"/>
      <c r="EH3" s="42"/>
      <c r="EI3" s="43"/>
      <c r="EJ3" s="36" t="s">
        <v>32</v>
      </c>
      <c r="EK3" s="36"/>
      <c r="EL3" s="36"/>
      <c r="EM3" s="36"/>
      <c r="EN3" s="36" t="s">
        <v>33</v>
      </c>
      <c r="EO3" s="36"/>
      <c r="EP3" s="36"/>
      <c r="EQ3" s="36"/>
      <c r="ER3" s="36" t="s">
        <v>80</v>
      </c>
      <c r="ES3" s="36"/>
      <c r="ET3" s="36"/>
      <c r="EU3" s="36"/>
    </row>
    <row r="4" spans="1:151" s="2" customFormat="1" ht="30.75" customHeight="1" x14ac:dyDescent="0.25">
      <c r="A4" s="38"/>
      <c r="B4" s="39"/>
      <c r="C4" s="40"/>
      <c r="D4" s="29" t="s">
        <v>34</v>
      </c>
      <c r="E4" s="30" t="s">
        <v>75</v>
      </c>
      <c r="F4" s="30" t="s">
        <v>36</v>
      </c>
      <c r="G4" s="30" t="s">
        <v>37</v>
      </c>
      <c r="H4" s="30" t="s">
        <v>34</v>
      </c>
      <c r="I4" s="30" t="s">
        <v>35</v>
      </c>
      <c r="J4" s="30" t="s">
        <v>36</v>
      </c>
      <c r="K4" s="30" t="s">
        <v>37</v>
      </c>
      <c r="L4" s="30" t="s">
        <v>34</v>
      </c>
      <c r="M4" s="30" t="s">
        <v>35</v>
      </c>
      <c r="N4" s="30" t="s">
        <v>36</v>
      </c>
      <c r="O4" s="30" t="s">
        <v>37</v>
      </c>
      <c r="P4" s="30" t="s">
        <v>34</v>
      </c>
      <c r="Q4" s="30" t="s">
        <v>35</v>
      </c>
      <c r="R4" s="30" t="s">
        <v>36</v>
      </c>
      <c r="S4" s="30" t="s">
        <v>37</v>
      </c>
      <c r="T4" s="30" t="s">
        <v>34</v>
      </c>
      <c r="U4" s="30" t="s">
        <v>35</v>
      </c>
      <c r="V4" s="30" t="s">
        <v>36</v>
      </c>
      <c r="W4" s="30" t="s">
        <v>37</v>
      </c>
      <c r="X4" s="30" t="s">
        <v>34</v>
      </c>
      <c r="Y4" s="30" t="s">
        <v>35</v>
      </c>
      <c r="Z4" s="30" t="s">
        <v>36</v>
      </c>
      <c r="AA4" s="30" t="s">
        <v>37</v>
      </c>
      <c r="AB4" s="30" t="s">
        <v>34</v>
      </c>
      <c r="AC4" s="30" t="s">
        <v>35</v>
      </c>
      <c r="AD4" s="30" t="s">
        <v>36</v>
      </c>
      <c r="AE4" s="30" t="s">
        <v>37</v>
      </c>
      <c r="AF4" s="30" t="s">
        <v>34</v>
      </c>
      <c r="AG4" s="30" t="s">
        <v>35</v>
      </c>
      <c r="AH4" s="30" t="s">
        <v>36</v>
      </c>
      <c r="AI4" s="30" t="s">
        <v>37</v>
      </c>
      <c r="AJ4" s="30" t="s">
        <v>34</v>
      </c>
      <c r="AK4" s="30" t="s">
        <v>35</v>
      </c>
      <c r="AL4" s="30" t="s">
        <v>36</v>
      </c>
      <c r="AM4" s="30" t="s">
        <v>37</v>
      </c>
      <c r="AN4" s="30" t="s">
        <v>34</v>
      </c>
      <c r="AO4" s="30" t="s">
        <v>35</v>
      </c>
      <c r="AP4" s="30" t="s">
        <v>36</v>
      </c>
      <c r="AQ4" s="30" t="s">
        <v>37</v>
      </c>
      <c r="AR4" s="30" t="s">
        <v>34</v>
      </c>
      <c r="AS4" s="30" t="s">
        <v>35</v>
      </c>
      <c r="AT4" s="30" t="s">
        <v>36</v>
      </c>
      <c r="AU4" s="30" t="s">
        <v>37</v>
      </c>
      <c r="AV4" s="30" t="s">
        <v>34</v>
      </c>
      <c r="AW4" s="30" t="s">
        <v>35</v>
      </c>
      <c r="AX4" s="30" t="s">
        <v>36</v>
      </c>
      <c r="AY4" s="30" t="s">
        <v>37</v>
      </c>
      <c r="AZ4" s="30" t="s">
        <v>34</v>
      </c>
      <c r="BA4" s="30" t="s">
        <v>35</v>
      </c>
      <c r="BB4" s="30" t="s">
        <v>36</v>
      </c>
      <c r="BC4" s="30" t="s">
        <v>37</v>
      </c>
      <c r="BD4" s="30" t="s">
        <v>34</v>
      </c>
      <c r="BE4" s="30" t="s">
        <v>35</v>
      </c>
      <c r="BF4" s="30" t="s">
        <v>36</v>
      </c>
      <c r="BG4" s="30" t="s">
        <v>37</v>
      </c>
      <c r="BH4" s="30" t="s">
        <v>34</v>
      </c>
      <c r="BI4" s="30" t="s">
        <v>35</v>
      </c>
      <c r="BJ4" s="30" t="s">
        <v>36</v>
      </c>
      <c r="BK4" s="30" t="s">
        <v>37</v>
      </c>
      <c r="BL4" s="30" t="s">
        <v>34</v>
      </c>
      <c r="BM4" s="30" t="s">
        <v>35</v>
      </c>
      <c r="BN4" s="30" t="s">
        <v>36</v>
      </c>
      <c r="BO4" s="30" t="s">
        <v>37</v>
      </c>
      <c r="BP4" s="30" t="s">
        <v>34</v>
      </c>
      <c r="BQ4" s="30" t="s">
        <v>35</v>
      </c>
      <c r="BR4" s="30" t="s">
        <v>36</v>
      </c>
      <c r="BS4" s="30" t="s">
        <v>37</v>
      </c>
      <c r="BT4" s="30" t="s">
        <v>34</v>
      </c>
      <c r="BU4" s="30" t="s">
        <v>35</v>
      </c>
      <c r="BV4" s="30" t="s">
        <v>36</v>
      </c>
      <c r="BW4" s="30" t="s">
        <v>37</v>
      </c>
      <c r="BX4" s="30" t="s">
        <v>34</v>
      </c>
      <c r="BY4" s="30" t="s">
        <v>35</v>
      </c>
      <c r="BZ4" s="30" t="s">
        <v>36</v>
      </c>
      <c r="CA4" s="30" t="s">
        <v>37</v>
      </c>
      <c r="CB4" s="30" t="s">
        <v>34</v>
      </c>
      <c r="CC4" s="30" t="s">
        <v>35</v>
      </c>
      <c r="CD4" s="30" t="s">
        <v>36</v>
      </c>
      <c r="CE4" s="30" t="s">
        <v>37</v>
      </c>
      <c r="CF4" s="30" t="s">
        <v>34</v>
      </c>
      <c r="CG4" s="30" t="s">
        <v>35</v>
      </c>
      <c r="CH4" s="30" t="s">
        <v>36</v>
      </c>
      <c r="CI4" s="30" t="s">
        <v>37</v>
      </c>
      <c r="CJ4" s="30" t="s">
        <v>34</v>
      </c>
      <c r="CK4" s="30" t="s">
        <v>35</v>
      </c>
      <c r="CL4" s="30" t="s">
        <v>36</v>
      </c>
      <c r="CM4" s="30" t="s">
        <v>37</v>
      </c>
      <c r="CN4" s="30" t="s">
        <v>34</v>
      </c>
      <c r="CO4" s="30" t="s">
        <v>35</v>
      </c>
      <c r="CP4" s="30" t="s">
        <v>36</v>
      </c>
      <c r="CQ4" s="30" t="s">
        <v>37</v>
      </c>
      <c r="CR4" s="30" t="s">
        <v>34</v>
      </c>
      <c r="CS4" s="30" t="s">
        <v>35</v>
      </c>
      <c r="CT4" s="30" t="s">
        <v>36</v>
      </c>
      <c r="CU4" s="30" t="s">
        <v>37</v>
      </c>
      <c r="CV4" s="30" t="s">
        <v>34</v>
      </c>
      <c r="CW4" s="30" t="s">
        <v>35</v>
      </c>
      <c r="CX4" s="30" t="s">
        <v>36</v>
      </c>
      <c r="CY4" s="30" t="s">
        <v>37</v>
      </c>
      <c r="CZ4" s="30" t="s">
        <v>34</v>
      </c>
      <c r="DA4" s="30" t="s">
        <v>35</v>
      </c>
      <c r="DB4" s="30" t="s">
        <v>36</v>
      </c>
      <c r="DC4" s="30" t="s">
        <v>37</v>
      </c>
      <c r="DD4" s="30" t="s">
        <v>34</v>
      </c>
      <c r="DE4" s="30" t="s">
        <v>35</v>
      </c>
      <c r="DF4" s="30" t="s">
        <v>36</v>
      </c>
      <c r="DG4" s="30" t="s">
        <v>37</v>
      </c>
      <c r="DH4" s="30" t="s">
        <v>34</v>
      </c>
      <c r="DI4" s="30" t="s">
        <v>35</v>
      </c>
      <c r="DJ4" s="30" t="s">
        <v>36</v>
      </c>
      <c r="DK4" s="30" t="s">
        <v>37</v>
      </c>
      <c r="DL4" s="30" t="s">
        <v>34</v>
      </c>
      <c r="DM4" s="30" t="s">
        <v>35</v>
      </c>
      <c r="DN4" s="30" t="s">
        <v>36</v>
      </c>
      <c r="DO4" s="30" t="s">
        <v>37</v>
      </c>
      <c r="DP4" s="30" t="s">
        <v>34</v>
      </c>
      <c r="DQ4" s="30" t="s">
        <v>35</v>
      </c>
      <c r="DR4" s="30" t="s">
        <v>36</v>
      </c>
      <c r="DS4" s="30" t="s">
        <v>37</v>
      </c>
      <c r="DT4" s="30" t="s">
        <v>34</v>
      </c>
      <c r="DU4" s="30" t="s">
        <v>35</v>
      </c>
      <c r="DV4" s="30" t="s">
        <v>36</v>
      </c>
      <c r="DW4" s="30" t="s">
        <v>37</v>
      </c>
      <c r="DX4" s="30" t="s">
        <v>34</v>
      </c>
      <c r="DY4" s="30" t="s">
        <v>35</v>
      </c>
      <c r="DZ4" s="30" t="s">
        <v>36</v>
      </c>
      <c r="EA4" s="30" t="s">
        <v>37</v>
      </c>
      <c r="EB4" s="30" t="s">
        <v>34</v>
      </c>
      <c r="EC4" s="30" t="s">
        <v>35</v>
      </c>
      <c r="ED4" s="30" t="s">
        <v>36</v>
      </c>
      <c r="EE4" s="30" t="s">
        <v>37</v>
      </c>
      <c r="EF4" s="30" t="s">
        <v>34</v>
      </c>
      <c r="EG4" s="30" t="s">
        <v>35</v>
      </c>
      <c r="EH4" s="30" t="s">
        <v>36</v>
      </c>
      <c r="EI4" s="30" t="s">
        <v>37</v>
      </c>
      <c r="EJ4" s="30" t="s">
        <v>34</v>
      </c>
      <c r="EK4" s="30" t="s">
        <v>35</v>
      </c>
      <c r="EL4" s="30" t="s">
        <v>36</v>
      </c>
      <c r="EM4" s="30" t="s">
        <v>37</v>
      </c>
      <c r="EN4" s="30" t="s">
        <v>34</v>
      </c>
      <c r="EO4" s="30" t="s">
        <v>35</v>
      </c>
      <c r="EP4" s="30" t="s">
        <v>36</v>
      </c>
      <c r="EQ4" s="30" t="s">
        <v>37</v>
      </c>
      <c r="ER4" s="30" t="s">
        <v>34</v>
      </c>
      <c r="ES4" s="30" t="s">
        <v>35</v>
      </c>
      <c r="ET4" s="30" t="s">
        <v>36</v>
      </c>
      <c r="EU4" s="30" t="s">
        <v>37</v>
      </c>
    </row>
    <row r="5" spans="1:151" s="6" customFormat="1" x14ac:dyDescent="0.25">
      <c r="A5" s="36">
        <v>1</v>
      </c>
      <c r="B5" s="45" t="s">
        <v>38</v>
      </c>
      <c r="C5" s="23" t="s">
        <v>39</v>
      </c>
      <c r="D5" s="12">
        <v>78774.304033973458</v>
      </c>
      <c r="E5" s="9">
        <v>3672.5145270351809</v>
      </c>
      <c r="F5" s="3">
        <v>2766.7661981912825</v>
      </c>
      <c r="G5" s="3">
        <f t="shared" ref="G5:G36" si="0">D5+E5-F5</f>
        <v>79680.052362817354</v>
      </c>
      <c r="H5" s="3">
        <v>2634.9776239795397</v>
      </c>
      <c r="I5" s="3">
        <v>35.183612710323459</v>
      </c>
      <c r="J5" s="3">
        <v>12.532481034877183</v>
      </c>
      <c r="K5" s="3">
        <f t="shared" ref="K5:K36" si="1">H5+I5-J5</f>
        <v>2657.628755654986</v>
      </c>
      <c r="L5" s="3">
        <v>24595.568627050354</v>
      </c>
      <c r="M5" s="3">
        <v>299.38920005835888</v>
      </c>
      <c r="N5" s="3">
        <v>478.05805205665337</v>
      </c>
      <c r="O5" s="3">
        <f>L5+M5-N5</f>
        <v>24416.899775052058</v>
      </c>
      <c r="P5" s="3">
        <v>65143.087469178128</v>
      </c>
      <c r="Q5" s="3">
        <v>3461.4949182220184</v>
      </c>
      <c r="R5" s="3">
        <v>1623.1808595967245</v>
      </c>
      <c r="S5" s="3">
        <f>P5+Q5-R5</f>
        <v>66981.40152780342</v>
      </c>
      <c r="T5" s="3">
        <v>59187.941341429156</v>
      </c>
      <c r="U5" s="3">
        <v>505.50073941028342</v>
      </c>
      <c r="V5" s="3">
        <v>225.99205372576259</v>
      </c>
      <c r="W5" s="3">
        <f>T5+U5-V5</f>
        <v>59467.450027113679</v>
      </c>
      <c r="X5" s="3">
        <v>540.04086535673719</v>
      </c>
      <c r="Y5" s="3">
        <v>10.815218842793609</v>
      </c>
      <c r="Z5" s="3">
        <v>105.73104642068485</v>
      </c>
      <c r="AA5" s="3">
        <f t="shared" ref="AA5:AA36" si="2">X5+Y5-Z5</f>
        <v>445.12503777884592</v>
      </c>
      <c r="AB5" s="3">
        <v>105613.49126125271</v>
      </c>
      <c r="AC5" s="3">
        <v>821.80018174261704</v>
      </c>
      <c r="AD5" s="3">
        <v>822.96196997900415</v>
      </c>
      <c r="AE5" s="3">
        <f t="shared" ref="AE5:AE36" si="3">AB5+AC5-AD5</f>
        <v>105612.32947301632</v>
      </c>
      <c r="AF5" s="3">
        <v>37658.686449666558</v>
      </c>
      <c r="AG5" s="3">
        <v>226.54721444642101</v>
      </c>
      <c r="AH5" s="3">
        <v>910.87842715089027</v>
      </c>
      <c r="AI5" s="3">
        <f t="shared" ref="AI5:AI36" si="4">AF5+AG5-AH5</f>
        <v>36974.355236962088</v>
      </c>
      <c r="AJ5" s="3">
        <v>6418.03</v>
      </c>
      <c r="AK5" s="3"/>
      <c r="AL5" s="3">
        <v>2.99</v>
      </c>
      <c r="AM5" s="3">
        <f>AJ5+AK5-AL5</f>
        <v>6415.04</v>
      </c>
      <c r="AN5" s="17">
        <v>11303.389011677926</v>
      </c>
      <c r="AO5" s="17">
        <v>282.51420208238846</v>
      </c>
      <c r="AP5" s="17">
        <v>333.16206696444749</v>
      </c>
      <c r="AQ5" s="3">
        <f>AN5+AO5-AP5</f>
        <v>11252.741146795866</v>
      </c>
      <c r="AR5" s="3">
        <v>33765.65533026967</v>
      </c>
      <c r="AS5" s="3">
        <v>1044.4371761703796</v>
      </c>
      <c r="AT5" s="3">
        <v>7229.8049974959604</v>
      </c>
      <c r="AU5" s="3">
        <f t="shared" ref="AU5:AU36" si="5">AR5+AS5-AT5</f>
        <v>27580.287508944089</v>
      </c>
      <c r="AV5" s="3">
        <v>111481.0017742218</v>
      </c>
      <c r="AW5" s="3">
        <v>9.7319582186049978</v>
      </c>
      <c r="AX5" s="3">
        <v>560.43202972715324</v>
      </c>
      <c r="AY5" s="3">
        <f t="shared" ref="AY5:AY36" si="6">AV5+AW5-AX5</f>
        <v>110930.30170271326</v>
      </c>
      <c r="AZ5" s="3">
        <v>2757.7915157685115</v>
      </c>
      <c r="BA5" s="3">
        <v>99.4955907127231</v>
      </c>
      <c r="BB5" s="3">
        <v>39.212663245733381</v>
      </c>
      <c r="BC5" s="3">
        <f t="shared" ref="BC5:BC36" si="7">AZ5+BA5-BB5</f>
        <v>2818.0744432355013</v>
      </c>
      <c r="BD5" s="3">
        <v>183131.58764780458</v>
      </c>
      <c r="BE5" s="3">
        <v>1112.3714610182076</v>
      </c>
      <c r="BF5" s="3">
        <v>680.72094475976814</v>
      </c>
      <c r="BG5" s="3">
        <f t="shared" ref="BG5:BG36" si="8">BD5+BE5-BF5</f>
        <v>183563.23816406305</v>
      </c>
      <c r="BH5" s="4">
        <v>185954.99778760099</v>
      </c>
      <c r="BI5" s="3">
        <v>4888.804045462367</v>
      </c>
      <c r="BJ5" s="3">
        <v>14727.834691081815</v>
      </c>
      <c r="BK5" s="3">
        <f t="shared" ref="BK5:BK26" si="9">BH5+BI5-BJ5</f>
        <v>176115.96714198156</v>
      </c>
      <c r="BL5" s="4">
        <v>1594.2624661357431</v>
      </c>
      <c r="BM5" s="3">
        <v>426.35799703922282</v>
      </c>
      <c r="BN5" s="3">
        <v>98.073559134636525</v>
      </c>
      <c r="BO5" s="3">
        <f t="shared" ref="BO5:BO36" si="10">BL5+BM5-BN5</f>
        <v>1922.5469040403295</v>
      </c>
      <c r="BP5" s="4">
        <v>1357.7978655140644</v>
      </c>
      <c r="BQ5" s="3">
        <v>6.6046969297519027</v>
      </c>
      <c r="BR5" s="3">
        <v>0.91741355569416072</v>
      </c>
      <c r="BS5" s="3">
        <f>BP5+BQ5-BR5</f>
        <v>1363.4851488881222</v>
      </c>
      <c r="BT5" s="4">
        <v>150.93451412428561</v>
      </c>
      <c r="BU5" s="3">
        <v>41.700810784384267</v>
      </c>
      <c r="BV5" s="3">
        <v>15.925348570187278</v>
      </c>
      <c r="BW5" s="3">
        <f t="shared" ref="BW5:BW36" si="11">BT5+BU5-BV5</f>
        <v>176.70997633848259</v>
      </c>
      <c r="BX5" s="4">
        <v>739.130514016137</v>
      </c>
      <c r="BY5" s="3">
        <v>26.569320787531453</v>
      </c>
      <c r="BZ5" s="3">
        <v>21.881422566894628</v>
      </c>
      <c r="CA5" s="3">
        <f t="shared" ref="CA5:CA36" si="12">BX5+BY5-BZ5</f>
        <v>743.81841223677384</v>
      </c>
      <c r="CB5" s="4">
        <v>76273.300740951818</v>
      </c>
      <c r="CC5" s="3">
        <v>459.30123410651328</v>
      </c>
      <c r="CD5" s="3">
        <v>141.93967869175381</v>
      </c>
      <c r="CE5" s="3">
        <f t="shared" ref="CE5:CE36" si="13">CB5+CC5-CD5</f>
        <v>76590.662296366587</v>
      </c>
      <c r="CF5" s="4">
        <v>42801.603233518363</v>
      </c>
      <c r="CG5" s="3">
        <v>763.05415393466365</v>
      </c>
      <c r="CH5" s="3">
        <v>486.1844596178546</v>
      </c>
      <c r="CI5" s="3">
        <f t="shared" ref="CI5:CI36" si="14">CF5+CG5-CH5</f>
        <v>43078.472927835173</v>
      </c>
      <c r="CJ5" s="4">
        <v>153770.22425942027</v>
      </c>
      <c r="CK5" s="3">
        <v>12964.926819652021</v>
      </c>
      <c r="CL5" s="3">
        <v>42622.669618586136</v>
      </c>
      <c r="CM5" s="3">
        <f t="shared" ref="CM5:CM36" si="15">CJ5+CK5-CL5</f>
        <v>124112.48146048616</v>
      </c>
      <c r="CN5" s="4">
        <v>588.69019432825223</v>
      </c>
      <c r="CO5" s="3"/>
      <c r="CP5" s="3">
        <v>1.842944783652833</v>
      </c>
      <c r="CQ5" s="3">
        <f t="shared" ref="CQ5:CQ36" si="16">CN5+CO5-CP5</f>
        <v>586.84724954459944</v>
      </c>
      <c r="CR5" s="4">
        <v>59425.549056943266</v>
      </c>
      <c r="CS5" s="3">
        <v>4689.3633498569588</v>
      </c>
      <c r="CT5" s="3">
        <v>10264.961941413832</v>
      </c>
      <c r="CU5" s="3">
        <f t="shared" ref="CU5:CU36" si="17">CR5+CS5-CT5</f>
        <v>53849.950465386399</v>
      </c>
      <c r="CV5" s="4">
        <v>1415.0302363421915</v>
      </c>
      <c r="CW5" s="3">
        <v>0.35258160253381593</v>
      </c>
      <c r="CX5" s="3">
        <v>18.476151191321559</v>
      </c>
      <c r="CY5" s="3">
        <f t="shared" ref="CY5:CY36" si="18">CV5+CW5-CX5</f>
        <v>1396.9066667534037</v>
      </c>
      <c r="CZ5" s="4">
        <v>59928.14308943988</v>
      </c>
      <c r="DA5" s="4">
        <v>3717.8499415067195</v>
      </c>
      <c r="DB5" s="4">
        <v>3203.9707284734227</v>
      </c>
      <c r="DC5" s="4">
        <f>CZ5+DA5-DB5</f>
        <v>60442.022302473175</v>
      </c>
      <c r="DD5" s="4">
        <v>183423.81344640197</v>
      </c>
      <c r="DE5" s="3">
        <v>1308.6206891276449</v>
      </c>
      <c r="DF5" s="3">
        <v>2426.2109270135952</v>
      </c>
      <c r="DG5" s="3">
        <f t="shared" ref="DG5:DG36" si="19">DD5+DE5-DF5</f>
        <v>182306.22320851602</v>
      </c>
      <c r="DH5" s="4">
        <v>9690.6685375771212</v>
      </c>
      <c r="DI5" s="3">
        <v>14.095805560534941</v>
      </c>
      <c r="DJ5" s="3">
        <v>25.109564083444816</v>
      </c>
      <c r="DK5" s="3">
        <f>DH5+DI5-DJ5</f>
        <v>9679.6547790542118</v>
      </c>
      <c r="DL5" s="5">
        <v>51709.239310101984</v>
      </c>
      <c r="DM5" s="3">
        <v>165.74087927476145</v>
      </c>
      <c r="DN5" s="3">
        <v>253.23389580919519</v>
      </c>
      <c r="DO5" s="3">
        <f>DL5+DM5-DN5</f>
        <v>51621.74629356755</v>
      </c>
      <c r="DP5" s="4">
        <v>315.70264345666141</v>
      </c>
      <c r="DQ5" s="3">
        <v>0.91601985259569996</v>
      </c>
      <c r="DR5" s="3">
        <v>1.5237820764614001</v>
      </c>
      <c r="DS5" s="3">
        <f>DP5+DQ5-DR5</f>
        <v>315.09488123279573</v>
      </c>
      <c r="DT5" s="4">
        <v>11.706105392773676</v>
      </c>
      <c r="DU5" s="3"/>
      <c r="DV5" s="3">
        <v>0.50733643344043511</v>
      </c>
      <c r="DW5" s="3">
        <f>DT5+DU5-DV5</f>
        <v>11.19876895933324</v>
      </c>
      <c r="DX5" s="4">
        <v>155.88312897855656</v>
      </c>
      <c r="DY5" s="3"/>
      <c r="DZ5" s="3">
        <v>0.44063157497415451</v>
      </c>
      <c r="EA5" s="3">
        <f>DX5+DY5-DZ5</f>
        <v>155.44249740358239</v>
      </c>
      <c r="EB5" s="4">
        <v>18.547136638140998</v>
      </c>
      <c r="EC5" s="3"/>
      <c r="ED5" s="3">
        <v>1.9763213165782039</v>
      </c>
      <c r="EE5" s="3">
        <f>EB5+EC5-ED5</f>
        <v>16.570815321562794</v>
      </c>
      <c r="EF5" s="4">
        <v>505.53526498919558</v>
      </c>
      <c r="EG5" s="3">
        <v>0.82283091674389652</v>
      </c>
      <c r="EH5" s="3">
        <v>17.774414940361908</v>
      </c>
      <c r="EI5" s="3">
        <v>452.44619636233318</v>
      </c>
      <c r="EJ5" s="4">
        <v>26.622796736336234</v>
      </c>
      <c r="EK5" s="3"/>
      <c r="EL5" s="3"/>
      <c r="EM5" s="3">
        <f>EJ5+EK5-EL5</f>
        <v>26.622796736336234</v>
      </c>
      <c r="EN5" s="4">
        <v>143.57051696070295</v>
      </c>
      <c r="EO5" s="3">
        <v>0.29579089092699873</v>
      </c>
      <c r="EP5" s="3">
        <v>0.29776283415205212</v>
      </c>
      <c r="EQ5" s="3">
        <f>EN5+EO5-EP5</f>
        <v>143.5685450174779</v>
      </c>
      <c r="ER5" s="3">
        <v>1553006.5094741804</v>
      </c>
      <c r="ES5" s="3">
        <v>41056.35033632398</v>
      </c>
      <c r="ET5" s="3">
        <v>90106.65746593941</v>
      </c>
      <c r="EU5" s="3">
        <v>1503956.202344565</v>
      </c>
    </row>
    <row r="6" spans="1:151" s="6" customFormat="1" x14ac:dyDescent="0.25">
      <c r="A6" s="36"/>
      <c r="B6" s="45"/>
      <c r="C6" s="23" t="s">
        <v>40</v>
      </c>
      <c r="D6" s="12">
        <v>14.479445029420678</v>
      </c>
      <c r="E6" s="9"/>
      <c r="F6" s="3">
        <v>0.96041541112724194</v>
      </c>
      <c r="G6" s="3">
        <f t="shared" si="0"/>
        <v>13.519029618293436</v>
      </c>
      <c r="H6" s="3">
        <v>774.60440447685141</v>
      </c>
      <c r="I6" s="3">
        <v>266.96304334833684</v>
      </c>
      <c r="J6" s="3">
        <v>353.01850138872197</v>
      </c>
      <c r="K6" s="3">
        <f t="shared" si="1"/>
        <v>688.54894643646639</v>
      </c>
      <c r="L6" s="3">
        <v>88.133293903654888</v>
      </c>
      <c r="M6" s="3">
        <v>33.161013100635692</v>
      </c>
      <c r="N6" s="3">
        <v>62.934960636073754</v>
      </c>
      <c r="O6" s="3">
        <f t="shared" ref="O6:O36" si="20">L6+M6-N6</f>
        <v>58.359346368216819</v>
      </c>
      <c r="P6" s="3"/>
      <c r="Q6" s="3"/>
      <c r="R6" s="3"/>
      <c r="S6" s="3">
        <f t="shared" ref="S6:S36" si="21">P6+Q6-R6</f>
        <v>0</v>
      </c>
      <c r="T6" s="3">
        <v>0.18921289026399954</v>
      </c>
      <c r="U6" s="3"/>
      <c r="V6" s="3">
        <v>0.18921289026399954</v>
      </c>
      <c r="W6" s="3">
        <f t="shared" ref="W6:W36" si="22">T6+U6-V6</f>
        <v>0</v>
      </c>
      <c r="X6" s="3"/>
      <c r="Y6" s="3"/>
      <c r="Z6" s="3"/>
      <c r="AA6" s="3">
        <f t="shared" si="2"/>
        <v>0</v>
      </c>
      <c r="AB6" s="3"/>
      <c r="AC6" s="3"/>
      <c r="AD6" s="3"/>
      <c r="AE6" s="3">
        <f t="shared" si="3"/>
        <v>0</v>
      </c>
      <c r="AF6" s="3"/>
      <c r="AG6" s="3"/>
      <c r="AH6" s="3"/>
      <c r="AI6" s="3">
        <f t="shared" si="4"/>
        <v>0</v>
      </c>
      <c r="AJ6" s="3"/>
      <c r="AK6" s="3"/>
      <c r="AL6" s="3"/>
      <c r="AM6" s="3">
        <f t="shared" ref="AM6:AM36" si="23">AJ6+AK6-AL6</f>
        <v>0</v>
      </c>
      <c r="AN6" s="17"/>
      <c r="AO6" s="17"/>
      <c r="AP6" s="17"/>
      <c r="AQ6" s="3">
        <f t="shared" ref="AQ6:AQ36" si="24">AN6+AO6-AP6</f>
        <v>0</v>
      </c>
      <c r="AR6" s="3"/>
      <c r="AS6" s="3"/>
      <c r="AT6" s="3"/>
      <c r="AU6" s="3">
        <f t="shared" si="5"/>
        <v>0</v>
      </c>
      <c r="AV6" s="3"/>
      <c r="AW6" s="3"/>
      <c r="AX6" s="3"/>
      <c r="AY6" s="3">
        <f t="shared" si="6"/>
        <v>0</v>
      </c>
      <c r="AZ6" s="3"/>
      <c r="BA6" s="3"/>
      <c r="BB6" s="3"/>
      <c r="BC6" s="3">
        <f t="shared" si="7"/>
        <v>0</v>
      </c>
      <c r="BD6" s="3"/>
      <c r="BE6" s="3"/>
      <c r="BF6" s="3"/>
      <c r="BG6" s="3">
        <f t="shared" si="8"/>
        <v>0</v>
      </c>
      <c r="BH6" s="4"/>
      <c r="BI6" s="3"/>
      <c r="BJ6" s="3"/>
      <c r="BK6" s="3">
        <f t="shared" si="9"/>
        <v>0</v>
      </c>
      <c r="BL6" s="4">
        <v>461.8053060236544</v>
      </c>
      <c r="BM6" s="3">
        <v>488.2666473845905</v>
      </c>
      <c r="BN6" s="3">
        <v>311.25670228225567</v>
      </c>
      <c r="BO6" s="3">
        <f t="shared" si="10"/>
        <v>638.81525112598922</v>
      </c>
      <c r="BP6" s="4">
        <v>230.4668187866196</v>
      </c>
      <c r="BQ6" s="3">
        <v>157.10668056428864</v>
      </c>
      <c r="BR6" s="3">
        <v>206.9662830144774</v>
      </c>
      <c r="BS6" s="3">
        <f t="shared" ref="BS6:BS36" si="25">BP6+BQ6-BR6</f>
        <v>180.60721633643087</v>
      </c>
      <c r="BT6" s="4">
        <v>579.27861704111183</v>
      </c>
      <c r="BU6" s="3">
        <v>640.70295401538783</v>
      </c>
      <c r="BV6" s="3">
        <v>532.56972054954372</v>
      </c>
      <c r="BW6" s="3">
        <f t="shared" si="11"/>
        <v>687.41185050695594</v>
      </c>
      <c r="BX6" s="4">
        <v>909.33584412597611</v>
      </c>
      <c r="BY6" s="3">
        <v>764.98014557477018</v>
      </c>
      <c r="BZ6" s="3">
        <v>804.87283249842835</v>
      </c>
      <c r="CA6" s="3">
        <f t="shared" si="12"/>
        <v>869.44315720231793</v>
      </c>
      <c r="CB6" s="4">
        <v>668.5754916657578</v>
      </c>
      <c r="CC6" s="3">
        <v>252.43630967876481</v>
      </c>
      <c r="CD6" s="3">
        <v>65.23960066273925</v>
      </c>
      <c r="CE6" s="3">
        <f t="shared" si="13"/>
        <v>855.77220068178337</v>
      </c>
      <c r="CF6" s="4"/>
      <c r="CG6" s="3"/>
      <c r="CH6" s="3"/>
      <c r="CI6" s="3">
        <f t="shared" si="14"/>
        <v>0</v>
      </c>
      <c r="CJ6" s="4"/>
      <c r="CK6" s="3"/>
      <c r="CL6" s="3"/>
      <c r="CM6" s="3">
        <f t="shared" si="15"/>
        <v>0</v>
      </c>
      <c r="CN6" s="4"/>
      <c r="CO6" s="3"/>
      <c r="CP6" s="3"/>
      <c r="CQ6" s="3">
        <f t="shared" si="16"/>
        <v>0</v>
      </c>
      <c r="CR6" s="4"/>
      <c r="CS6" s="3"/>
      <c r="CT6" s="3"/>
      <c r="CU6" s="3">
        <f t="shared" si="17"/>
        <v>0</v>
      </c>
      <c r="CV6" s="4">
        <v>16.445938349701329</v>
      </c>
      <c r="CW6" s="3">
        <v>28.986844580613056</v>
      </c>
      <c r="CX6" s="3">
        <v>14.775346115489137</v>
      </c>
      <c r="CY6" s="3">
        <f t="shared" si="18"/>
        <v>30.657436814825253</v>
      </c>
      <c r="CZ6" s="4"/>
      <c r="DA6" s="4"/>
      <c r="DB6" s="4"/>
      <c r="DC6" s="4">
        <f t="shared" ref="DC6:DC36" si="26">CZ6+DA6-DB6</f>
        <v>0</v>
      </c>
      <c r="DD6" s="4"/>
      <c r="DE6" s="3"/>
      <c r="DF6" s="3"/>
      <c r="DG6" s="3">
        <f t="shared" si="19"/>
        <v>0</v>
      </c>
      <c r="DH6" s="4"/>
      <c r="DI6" s="3"/>
      <c r="DJ6" s="3"/>
      <c r="DK6" s="3">
        <f t="shared" ref="DK6:DK36" si="27">DH6+DI6-DJ6</f>
        <v>0</v>
      </c>
      <c r="DL6" s="5"/>
      <c r="DM6" s="3"/>
      <c r="DN6" s="3"/>
      <c r="DO6" s="3">
        <f t="shared" ref="DO6:DO36" si="28">DL6+DM6-DN6</f>
        <v>0</v>
      </c>
      <c r="DP6" s="4"/>
      <c r="DQ6" s="3"/>
      <c r="DR6" s="3"/>
      <c r="DS6" s="3">
        <f t="shared" ref="DS6:DS36" si="29">DP6+DQ6-DR6</f>
        <v>0</v>
      </c>
      <c r="DT6" s="4"/>
      <c r="DU6" s="3"/>
      <c r="DV6" s="3"/>
      <c r="DW6" s="3">
        <f t="shared" ref="DW6:DW36" si="30">DT6+DU6-DV6</f>
        <v>0</v>
      </c>
      <c r="DX6" s="4"/>
      <c r="DY6" s="3"/>
      <c r="DZ6" s="3"/>
      <c r="EA6" s="3">
        <f t="shared" ref="EA6:EA36" si="31">DX6+DY6-DZ6</f>
        <v>0</v>
      </c>
      <c r="EB6" s="4"/>
      <c r="EC6" s="3"/>
      <c r="ED6" s="3"/>
      <c r="EE6" s="3">
        <f t="shared" ref="EE6:EE36" si="32">EB6+EC6-ED6</f>
        <v>0</v>
      </c>
      <c r="EF6" s="4"/>
      <c r="EG6" s="3"/>
      <c r="EH6" s="3"/>
      <c r="EI6" s="3"/>
      <c r="EJ6" s="4"/>
      <c r="EK6" s="3"/>
      <c r="EL6" s="3"/>
      <c r="EM6" s="3">
        <f t="shared" ref="EM6:EM36" si="33">EJ6+EK6-EL6</f>
        <v>0</v>
      </c>
      <c r="EN6" s="4"/>
      <c r="EO6" s="3"/>
      <c r="EP6" s="3"/>
      <c r="EQ6" s="3">
        <f t="shared" ref="EQ6:EQ36" si="34">EN6+EO6-EP6</f>
        <v>0</v>
      </c>
      <c r="ER6" s="3">
        <v>3743.3143722930122</v>
      </c>
      <c r="ES6" s="3">
        <v>2632.6036382473872</v>
      </c>
      <c r="ET6" s="3">
        <v>2352.7835754491202</v>
      </c>
      <c r="EU6" s="3">
        <v>4023.1344350912791</v>
      </c>
    </row>
    <row r="7" spans="1:151" s="6" customFormat="1" x14ac:dyDescent="0.25">
      <c r="A7" s="36"/>
      <c r="B7" s="45"/>
      <c r="C7" s="23" t="s">
        <v>41</v>
      </c>
      <c r="D7" s="12">
        <v>9641.9536723496585</v>
      </c>
      <c r="E7" s="9">
        <v>461.38930168968693</v>
      </c>
      <c r="F7" s="3">
        <v>2213.5197730076316</v>
      </c>
      <c r="G7" s="3">
        <f t="shared" si="0"/>
        <v>7889.8232010317142</v>
      </c>
      <c r="H7" s="3">
        <v>71.988165212720034</v>
      </c>
      <c r="I7" s="3">
        <v>2.712048335136099E-2</v>
      </c>
      <c r="J7" s="3">
        <v>0.36945386612963477</v>
      </c>
      <c r="K7" s="3">
        <f t="shared" si="1"/>
        <v>71.64583182994177</v>
      </c>
      <c r="L7" s="3">
        <v>503.60242741990646</v>
      </c>
      <c r="M7" s="3">
        <v>63.581017340998507</v>
      </c>
      <c r="N7" s="3">
        <v>66.642399528650785</v>
      </c>
      <c r="O7" s="3">
        <f t="shared" si="20"/>
        <v>500.54104523225419</v>
      </c>
      <c r="P7" s="3">
        <v>4459.543477624803</v>
      </c>
      <c r="Q7" s="3">
        <v>908.07338146065399</v>
      </c>
      <c r="R7" s="3">
        <v>2515.8768470291079</v>
      </c>
      <c r="S7" s="3">
        <f t="shared" si="21"/>
        <v>2851.7400120563489</v>
      </c>
      <c r="T7" s="3">
        <v>2369.9452596964366</v>
      </c>
      <c r="U7" s="3">
        <v>185.69986688752959</v>
      </c>
      <c r="V7" s="3">
        <v>411.85627607719903</v>
      </c>
      <c r="W7" s="3">
        <f t="shared" si="22"/>
        <v>2143.7888505067667</v>
      </c>
      <c r="X7" s="3">
        <v>42.539851859881992</v>
      </c>
      <c r="Y7" s="3">
        <v>54.971263738589599</v>
      </c>
      <c r="Z7" s="3">
        <v>8.9853750687793177</v>
      </c>
      <c r="AA7" s="3">
        <f t="shared" si="2"/>
        <v>88.525740529692271</v>
      </c>
      <c r="AB7" s="3">
        <v>15542.33225083306</v>
      </c>
      <c r="AC7" s="3">
        <v>704.06074391121717</v>
      </c>
      <c r="AD7" s="3">
        <v>780.49978526177199</v>
      </c>
      <c r="AE7" s="3">
        <f t="shared" si="3"/>
        <v>15465.893209482505</v>
      </c>
      <c r="AF7" s="3">
        <v>492.06295356482684</v>
      </c>
      <c r="AG7" s="3">
        <v>531.24841117476558</v>
      </c>
      <c r="AH7" s="3">
        <v>175.41414161948543</v>
      </c>
      <c r="AI7" s="3">
        <f t="shared" si="4"/>
        <v>847.8972231201069</v>
      </c>
      <c r="AJ7" s="3">
        <v>2.74</v>
      </c>
      <c r="AK7" s="3"/>
      <c r="AL7" s="3"/>
      <c r="AM7" s="3">
        <f t="shared" si="23"/>
        <v>2.74</v>
      </c>
      <c r="AN7" s="17">
        <v>54.857720635421188</v>
      </c>
      <c r="AO7" s="17">
        <v>0.14575557173501513</v>
      </c>
      <c r="AP7" s="17">
        <v>2.191936199459775</v>
      </c>
      <c r="AQ7" s="3">
        <f t="shared" si="24"/>
        <v>52.811540007696429</v>
      </c>
      <c r="AR7" s="3">
        <v>6308.6642267410252</v>
      </c>
      <c r="AS7" s="3">
        <v>6961.891716075118</v>
      </c>
      <c r="AT7" s="3">
        <v>1067.1198595581839</v>
      </c>
      <c r="AU7" s="3">
        <f t="shared" si="5"/>
        <v>12203.436083257959</v>
      </c>
      <c r="AV7" s="3">
        <v>3725.0852020078269</v>
      </c>
      <c r="AW7" s="3"/>
      <c r="AX7" s="3">
        <v>97.715973204516061</v>
      </c>
      <c r="AY7" s="3">
        <f t="shared" si="6"/>
        <v>3627.3692288033108</v>
      </c>
      <c r="AZ7" s="3">
        <v>71.521567508181818</v>
      </c>
      <c r="BA7" s="3">
        <v>3.2819927665033677</v>
      </c>
      <c r="BB7" s="3">
        <v>1.5923095857502954</v>
      </c>
      <c r="BC7" s="3">
        <f t="shared" si="7"/>
        <v>73.211250688934882</v>
      </c>
      <c r="BD7" s="3">
        <v>4628.0262537093386</v>
      </c>
      <c r="BE7" s="3">
        <v>14.147505524890677</v>
      </c>
      <c r="BF7" s="3">
        <v>468.68539404461109</v>
      </c>
      <c r="BG7" s="3">
        <f t="shared" si="8"/>
        <v>4173.4883651896189</v>
      </c>
      <c r="BH7" s="4">
        <v>17196.537593977711</v>
      </c>
      <c r="BI7" s="3">
        <v>12881.445446662074</v>
      </c>
      <c r="BJ7" s="3">
        <v>4566.0358913574146</v>
      </c>
      <c r="BK7" s="3">
        <f t="shared" si="9"/>
        <v>25511.947149282372</v>
      </c>
      <c r="BL7" s="4">
        <v>8.8995519271007524</v>
      </c>
      <c r="BM7" s="3">
        <v>0.7980869682670434</v>
      </c>
      <c r="BN7" s="3">
        <v>0.28903788178037054</v>
      </c>
      <c r="BO7" s="3">
        <f t="shared" si="10"/>
        <v>9.4086010135874254</v>
      </c>
      <c r="BP7" s="4">
        <v>0.33936297749059929</v>
      </c>
      <c r="BQ7" s="3">
        <v>0.28896924743114655</v>
      </c>
      <c r="BR7" s="3"/>
      <c r="BS7" s="3">
        <f t="shared" si="25"/>
        <v>0.62833222492174579</v>
      </c>
      <c r="BT7" s="4"/>
      <c r="BU7" s="3"/>
      <c r="BV7" s="3"/>
      <c r="BW7" s="3">
        <f t="shared" si="11"/>
        <v>0</v>
      </c>
      <c r="BX7" s="4">
        <v>20.883117820631927</v>
      </c>
      <c r="BY7" s="3">
        <v>20.230403073535342</v>
      </c>
      <c r="BZ7" s="3">
        <v>2.3472424410382584</v>
      </c>
      <c r="CA7" s="3">
        <f t="shared" si="12"/>
        <v>38.766278453129004</v>
      </c>
      <c r="CB7" s="4">
        <v>1721.5878472494778</v>
      </c>
      <c r="CC7" s="3">
        <v>16.396038756610437</v>
      </c>
      <c r="CD7" s="3">
        <v>386.5077025244828</v>
      </c>
      <c r="CE7" s="3">
        <f t="shared" si="13"/>
        <v>1351.4761834816054</v>
      </c>
      <c r="CF7" s="4">
        <v>68.932114259779311</v>
      </c>
      <c r="CG7" s="3">
        <v>65.753050123960421</v>
      </c>
      <c r="CH7" s="3">
        <v>41.884434721881867</v>
      </c>
      <c r="CI7" s="3">
        <f t="shared" si="14"/>
        <v>92.800729661857872</v>
      </c>
      <c r="CJ7" s="4">
        <v>78714.588066337164</v>
      </c>
      <c r="CK7" s="3">
        <v>42576.752885500093</v>
      </c>
      <c r="CL7" s="3">
        <v>12990.983803657129</v>
      </c>
      <c r="CM7" s="3">
        <f t="shared" si="15"/>
        <v>108300.35714818012</v>
      </c>
      <c r="CN7" s="4">
        <v>0.5680249683683356</v>
      </c>
      <c r="CO7" s="3"/>
      <c r="CP7" s="3"/>
      <c r="CQ7" s="3">
        <f t="shared" si="16"/>
        <v>0.5680249683683356</v>
      </c>
      <c r="CR7" s="4">
        <v>19053.809027107811</v>
      </c>
      <c r="CS7" s="3">
        <v>8436.9326661238974</v>
      </c>
      <c r="CT7" s="3">
        <v>4536.620977244379</v>
      </c>
      <c r="CU7" s="3">
        <f t="shared" si="17"/>
        <v>22954.120715987327</v>
      </c>
      <c r="CV7" s="4">
        <v>33.514111492104185</v>
      </c>
      <c r="CW7" s="3"/>
      <c r="CX7" s="3">
        <v>4.6208619898947338</v>
      </c>
      <c r="CY7" s="3">
        <f t="shared" si="18"/>
        <v>28.89324950220945</v>
      </c>
      <c r="CZ7" s="4">
        <v>9157.2875943309664</v>
      </c>
      <c r="DA7" s="4">
        <v>2703.1893366937311</v>
      </c>
      <c r="DB7" s="4">
        <v>2111.8269677821531</v>
      </c>
      <c r="DC7" s="4">
        <f t="shared" si="26"/>
        <v>9748.6499632425439</v>
      </c>
      <c r="DD7" s="4">
        <v>6417.2958689134512</v>
      </c>
      <c r="DE7" s="3">
        <v>1653.2330022690951</v>
      </c>
      <c r="DF7" s="3">
        <v>784.95738531488041</v>
      </c>
      <c r="DG7" s="3">
        <f t="shared" si="19"/>
        <v>7285.5714858676656</v>
      </c>
      <c r="DH7" s="4">
        <v>927.28352892591477</v>
      </c>
      <c r="DI7" s="3">
        <v>0.23136812228835646</v>
      </c>
      <c r="DJ7" s="3">
        <v>3.4798216552543133</v>
      </c>
      <c r="DK7" s="3">
        <f t="shared" si="27"/>
        <v>924.03507539294878</v>
      </c>
      <c r="DL7" s="5">
        <v>41.3051937911642</v>
      </c>
      <c r="DM7" s="3">
        <v>0.25408320074728485</v>
      </c>
      <c r="DN7" s="3">
        <v>5.2286082650606209</v>
      </c>
      <c r="DO7" s="3">
        <f t="shared" si="28"/>
        <v>36.33066872685086</v>
      </c>
      <c r="DP7" s="4">
        <v>4.7752012298299999E-2</v>
      </c>
      <c r="DQ7" s="3">
        <v>0.1424350260708</v>
      </c>
      <c r="DR7" s="3"/>
      <c r="DS7" s="3">
        <f t="shared" si="29"/>
        <v>0.1901870383691</v>
      </c>
      <c r="DT7" s="4">
        <v>0.16062633906540902</v>
      </c>
      <c r="DU7" s="3"/>
      <c r="DV7" s="3"/>
      <c r="DW7" s="3">
        <f t="shared" si="30"/>
        <v>0.16062633906540902</v>
      </c>
      <c r="DX7" s="4">
        <v>112.204051325737</v>
      </c>
      <c r="DY7" s="3">
        <v>0.283144022209942</v>
      </c>
      <c r="DZ7" s="3">
        <v>0.70054732893631655</v>
      </c>
      <c r="EA7" s="3">
        <f t="shared" si="31"/>
        <v>111.78664801901063</v>
      </c>
      <c r="EB7" s="4">
        <v>10.697356177011725</v>
      </c>
      <c r="EC7" s="3">
        <v>0.108090206604379</v>
      </c>
      <c r="ED7" s="3">
        <v>0.20555613926213576</v>
      </c>
      <c r="EE7" s="3">
        <f t="shared" si="32"/>
        <v>10.599890244353968</v>
      </c>
      <c r="EF7" s="4">
        <v>7.1346003367473996</v>
      </c>
      <c r="EG7" s="3">
        <v>0.7043594711151826</v>
      </c>
      <c r="EH7" s="3">
        <v>15.565378806974309</v>
      </c>
      <c r="EI7" s="3">
        <v>76.681898475956004</v>
      </c>
      <c r="EJ7" s="4"/>
      <c r="EK7" s="3"/>
      <c r="EL7" s="3"/>
      <c r="EM7" s="3">
        <f t="shared" si="33"/>
        <v>0</v>
      </c>
      <c r="EN7" s="4">
        <v>61.006279865519815</v>
      </c>
      <c r="EO7" s="3"/>
      <c r="EP7" s="3">
        <v>0.37535484067808839</v>
      </c>
      <c r="EQ7" s="3">
        <f t="shared" si="34"/>
        <v>60.63092502484173</v>
      </c>
      <c r="ER7" s="3">
        <v>181468.94559643511</v>
      </c>
      <c r="ES7" s="3">
        <v>79956.369162409945</v>
      </c>
      <c r="ET7" s="3">
        <v>33246.568144736688</v>
      </c>
      <c r="EU7" s="3">
        <v>228178.74661410836</v>
      </c>
    </row>
    <row r="8" spans="1:151" s="6" customFormat="1" x14ac:dyDescent="0.25">
      <c r="A8" s="36"/>
      <c r="B8" s="45"/>
      <c r="C8" s="23" t="s">
        <v>42</v>
      </c>
      <c r="D8" s="12">
        <v>7461.5211429334058</v>
      </c>
      <c r="E8" s="9">
        <v>2173.2013814779484</v>
      </c>
      <c r="F8" s="3">
        <v>635.30087504827486</v>
      </c>
      <c r="G8" s="3">
        <f t="shared" si="0"/>
        <v>8999.4216493630793</v>
      </c>
      <c r="H8" s="3">
        <v>58.306095727847321</v>
      </c>
      <c r="I8" s="3">
        <v>0.31853923062897166</v>
      </c>
      <c r="J8" s="3">
        <v>2.3308620080890528</v>
      </c>
      <c r="K8" s="3">
        <f t="shared" si="1"/>
        <v>56.293772950387236</v>
      </c>
      <c r="L8" s="3">
        <v>3825.967920018757</v>
      </c>
      <c r="M8" s="3">
        <v>24.165542736852007</v>
      </c>
      <c r="N8" s="15">
        <v>27.943425264151916</v>
      </c>
      <c r="O8" s="3">
        <f t="shared" si="20"/>
        <v>3822.1900374914571</v>
      </c>
      <c r="P8" s="3">
        <v>2716.7386004642399</v>
      </c>
      <c r="Q8" s="3">
        <v>262.11906219396974</v>
      </c>
      <c r="R8" s="3">
        <v>29.168136155992666</v>
      </c>
      <c r="S8" s="3">
        <f t="shared" si="21"/>
        <v>2949.6895265022172</v>
      </c>
      <c r="T8" s="3">
        <v>210.12565422402793</v>
      </c>
      <c r="U8" s="3">
        <v>16.080528584722263</v>
      </c>
      <c r="V8" s="3">
        <v>3.9603780493814855</v>
      </c>
      <c r="W8" s="3">
        <f t="shared" si="22"/>
        <v>222.2458047593687</v>
      </c>
      <c r="X8" s="3">
        <v>173.29637777573569</v>
      </c>
      <c r="Y8" s="3">
        <v>3.0322229231550448</v>
      </c>
      <c r="Z8" s="3">
        <v>7.9784691670478729</v>
      </c>
      <c r="AA8" s="3">
        <f t="shared" si="2"/>
        <v>168.35013153184286</v>
      </c>
      <c r="AB8" s="3">
        <v>545.73131105601499</v>
      </c>
      <c r="AC8" s="3">
        <v>3.7789859545333457</v>
      </c>
      <c r="AD8" s="3">
        <v>0.972493006259738</v>
      </c>
      <c r="AE8" s="3">
        <f t="shared" si="3"/>
        <v>548.53780400428866</v>
      </c>
      <c r="AF8" s="3">
        <v>145.87161587812318</v>
      </c>
      <c r="AG8" s="3">
        <v>41.052375359139106</v>
      </c>
      <c r="AH8" s="3">
        <v>40.151517921669949</v>
      </c>
      <c r="AI8" s="3">
        <f t="shared" si="4"/>
        <v>146.77247331559232</v>
      </c>
      <c r="AJ8" s="3">
        <v>2179.71</v>
      </c>
      <c r="AK8" s="3"/>
      <c r="AL8" s="3">
        <v>5.47</v>
      </c>
      <c r="AM8" s="3">
        <f t="shared" si="23"/>
        <v>2174.2400000000002</v>
      </c>
      <c r="AN8" s="17">
        <v>2210.4140179952738</v>
      </c>
      <c r="AO8" s="17">
        <v>2150.5305446193925</v>
      </c>
      <c r="AP8" s="17">
        <v>2210.4140179952738</v>
      </c>
      <c r="AQ8" s="3">
        <f t="shared" si="24"/>
        <v>2150.5305446193925</v>
      </c>
      <c r="AR8" s="3">
        <v>71.842001038120699</v>
      </c>
      <c r="AS8" s="3">
        <v>4.4543974058504308</v>
      </c>
      <c r="AT8" s="3">
        <v>1.9672640188464094</v>
      </c>
      <c r="AU8" s="3">
        <f t="shared" si="5"/>
        <v>74.329134425124721</v>
      </c>
      <c r="AV8" s="3">
        <v>17579.735126127485</v>
      </c>
      <c r="AW8" s="3">
        <v>8.4940127864895629</v>
      </c>
      <c r="AX8" s="3">
        <v>1.1277601755048254</v>
      </c>
      <c r="AY8" s="3">
        <f t="shared" si="6"/>
        <v>17587.101378738469</v>
      </c>
      <c r="AZ8" s="3">
        <v>19013.527252662916</v>
      </c>
      <c r="BA8" s="3">
        <v>75.209138089767151</v>
      </c>
      <c r="BB8" s="3">
        <v>189.06565960401932</v>
      </c>
      <c r="BC8" s="3">
        <f t="shared" si="7"/>
        <v>18899.670731148661</v>
      </c>
      <c r="BD8" s="3">
        <v>338.65496487578361</v>
      </c>
      <c r="BE8" s="3">
        <v>63.788391735924549</v>
      </c>
      <c r="BF8" s="3">
        <v>0.57126574666792962</v>
      </c>
      <c r="BG8" s="3">
        <f t="shared" si="8"/>
        <v>401.87209086504026</v>
      </c>
      <c r="BH8" s="4">
        <v>5481.7958470744707</v>
      </c>
      <c r="BI8" s="3">
        <v>581.25705515080483</v>
      </c>
      <c r="BJ8" s="3">
        <v>277.8965781390005</v>
      </c>
      <c r="BK8" s="3">
        <f t="shared" si="9"/>
        <v>5785.1563240862752</v>
      </c>
      <c r="BL8" s="4">
        <v>32.487999132341983</v>
      </c>
      <c r="BM8" s="3">
        <v>3.0988666848925317</v>
      </c>
      <c r="BN8" s="3">
        <v>13.43593111788576</v>
      </c>
      <c r="BO8" s="3">
        <f t="shared" si="10"/>
        <v>22.15093469934876</v>
      </c>
      <c r="BP8" s="4">
        <v>563.3195354942726</v>
      </c>
      <c r="BQ8" s="3">
        <v>4.2803951146263159</v>
      </c>
      <c r="BR8" s="3">
        <v>3.3040326830626618E-2</v>
      </c>
      <c r="BS8" s="3">
        <f t="shared" si="25"/>
        <v>567.56689028206836</v>
      </c>
      <c r="BT8" s="4">
        <v>84.851711417205053</v>
      </c>
      <c r="BU8" s="3">
        <v>9.4090845696364074</v>
      </c>
      <c r="BV8" s="3">
        <v>17.418204831112199</v>
      </c>
      <c r="BW8" s="3">
        <f t="shared" si="11"/>
        <v>76.842591155729252</v>
      </c>
      <c r="BX8" s="4">
        <v>11.217839256765062</v>
      </c>
      <c r="BY8" s="3">
        <v>0.88878613463033229</v>
      </c>
      <c r="BZ8" s="3"/>
      <c r="CA8" s="3">
        <f t="shared" si="12"/>
        <v>12.106625391395394</v>
      </c>
      <c r="CB8" s="4">
        <v>353.4416735288292</v>
      </c>
      <c r="CC8" s="3">
        <v>26.656317147976761</v>
      </c>
      <c r="CD8" s="3">
        <v>1.4018676289175303</v>
      </c>
      <c r="CE8" s="3">
        <f t="shared" si="13"/>
        <v>378.69612304788842</v>
      </c>
      <c r="CF8" s="4">
        <v>820.89453149957808</v>
      </c>
      <c r="CG8" s="3">
        <v>70.802564858656226</v>
      </c>
      <c r="CH8" s="3">
        <v>421.24741442485345</v>
      </c>
      <c r="CI8" s="3">
        <f t="shared" si="14"/>
        <v>470.44968193338082</v>
      </c>
      <c r="CJ8" s="4">
        <v>116.75367757898857</v>
      </c>
      <c r="CK8" s="3">
        <v>5.7650297378264037</v>
      </c>
      <c r="CL8" s="3"/>
      <c r="CM8" s="3">
        <f t="shared" si="15"/>
        <v>122.51870731681498</v>
      </c>
      <c r="CN8" s="4">
        <v>4.4193120488989459</v>
      </c>
      <c r="CO8" s="3"/>
      <c r="CP8" s="3"/>
      <c r="CQ8" s="3">
        <f t="shared" si="16"/>
        <v>4.4193120488989459</v>
      </c>
      <c r="CR8" s="4">
        <v>9937.7592422339385</v>
      </c>
      <c r="CS8" s="3">
        <v>2333.4055722885987</v>
      </c>
      <c r="CT8" s="3">
        <v>852.35493523315677</v>
      </c>
      <c r="CU8" s="3">
        <f t="shared" si="17"/>
        <v>11418.80987928938</v>
      </c>
      <c r="CV8" s="4">
        <v>813.09525072508882</v>
      </c>
      <c r="CW8" s="3">
        <v>6.8869812448879868</v>
      </c>
      <c r="CX8" s="3">
        <v>47.291603659876465</v>
      </c>
      <c r="CY8" s="3">
        <f t="shared" si="18"/>
        <v>772.69062831010035</v>
      </c>
      <c r="CZ8" s="4">
        <v>1120.0541560698575</v>
      </c>
      <c r="DA8" s="4">
        <v>144.87439688658904</v>
      </c>
      <c r="DB8" s="4">
        <v>88.038224024493772</v>
      </c>
      <c r="DC8" s="4">
        <f t="shared" si="26"/>
        <v>1176.8903289319528</v>
      </c>
      <c r="DD8" s="4">
        <v>4742.2792388190637</v>
      </c>
      <c r="DE8" s="3">
        <v>167.699482256658</v>
      </c>
      <c r="DF8" s="3">
        <v>3.4029386203254153</v>
      </c>
      <c r="DG8" s="3">
        <f t="shared" si="19"/>
        <v>4906.5757824553957</v>
      </c>
      <c r="DH8" s="4">
        <v>175.58305345137157</v>
      </c>
      <c r="DI8" s="3"/>
      <c r="DJ8" s="3">
        <v>0.37656100829618327</v>
      </c>
      <c r="DK8" s="3">
        <f t="shared" si="27"/>
        <v>175.20649244307538</v>
      </c>
      <c r="DL8" s="5">
        <v>2508.3462700782211</v>
      </c>
      <c r="DM8" s="3">
        <v>13.845515279632957</v>
      </c>
      <c r="DN8" s="3">
        <v>1.6796816993847921</v>
      </c>
      <c r="DO8" s="3">
        <f t="shared" si="28"/>
        <v>2520.5121036584692</v>
      </c>
      <c r="DP8" s="4">
        <v>73.97770750692726</v>
      </c>
      <c r="DQ8" s="3">
        <v>2.3693803054543001</v>
      </c>
      <c r="DR8" s="3">
        <v>7.9682131272599994E-3</v>
      </c>
      <c r="DS8" s="3">
        <f t="shared" si="29"/>
        <v>76.339119599254303</v>
      </c>
      <c r="DT8" s="4">
        <v>0.5738596301817448</v>
      </c>
      <c r="DU8" s="3"/>
      <c r="DV8" s="3"/>
      <c r="DW8" s="3">
        <f t="shared" si="30"/>
        <v>0.5738596301817448</v>
      </c>
      <c r="DX8" s="4">
        <v>14.499922470845489</v>
      </c>
      <c r="DY8" s="3"/>
      <c r="DZ8" s="3">
        <v>0.32988451774745636</v>
      </c>
      <c r="EA8" s="3">
        <f t="shared" si="31"/>
        <v>14.170037953098031</v>
      </c>
      <c r="EB8" s="4">
        <v>10.215180946600261</v>
      </c>
      <c r="EC8" s="3"/>
      <c r="ED8" s="3">
        <v>2.0933791991301631E-2</v>
      </c>
      <c r="EE8" s="3">
        <f t="shared" si="32"/>
        <v>10.194247154608959</v>
      </c>
      <c r="EF8" s="4">
        <v>1.64394956994</v>
      </c>
      <c r="EG8" s="3">
        <v>13.512007595593399</v>
      </c>
      <c r="EH8" s="3"/>
      <c r="EI8" s="3">
        <v>15.9461716855999</v>
      </c>
      <c r="EJ8" s="4"/>
      <c r="EK8" s="3"/>
      <c r="EL8" s="3"/>
      <c r="EM8" s="3">
        <f t="shared" si="33"/>
        <v>0</v>
      </c>
      <c r="EN8" s="4">
        <v>114.94147179673895</v>
      </c>
      <c r="EO8" s="3"/>
      <c r="EP8" s="3">
        <v>0.27232689949472566</v>
      </c>
      <c r="EQ8" s="3">
        <f t="shared" si="34"/>
        <v>114.66914489724422</v>
      </c>
      <c r="ER8" s="3">
        <v>83513.594190144911</v>
      </c>
      <c r="ES8" s="3">
        <v>4346.1601910112768</v>
      </c>
      <c r="ET8" s="3">
        <v>2742.0989330791062</v>
      </c>
      <c r="EU8" s="3">
        <v>85117.655448077086</v>
      </c>
    </row>
    <row r="9" spans="1:151" s="18" customFormat="1" ht="15" customHeight="1" x14ac:dyDescent="0.25">
      <c r="A9" s="36"/>
      <c r="B9" s="45"/>
      <c r="C9" s="24" t="s">
        <v>43</v>
      </c>
      <c r="D9" s="11">
        <f>SUM(D5:D8)</f>
        <v>95892.25829428593</v>
      </c>
      <c r="E9" s="11">
        <f>SUM(E5:E8)</f>
        <v>6307.1052102028161</v>
      </c>
      <c r="F9" s="11">
        <f>SUM(F5:F8)</f>
        <v>5616.5472616583156</v>
      </c>
      <c r="G9" s="7">
        <f t="shared" si="0"/>
        <v>96582.816242830435</v>
      </c>
      <c r="H9" s="7">
        <f>SUM(H5:H8)</f>
        <v>3539.8762893969583</v>
      </c>
      <c r="I9" s="7">
        <f t="shared" ref="I9:J9" si="35">SUM(I5:I8)</f>
        <v>302.49231577264067</v>
      </c>
      <c r="J9" s="7">
        <f t="shared" si="35"/>
        <v>368.25129829781787</v>
      </c>
      <c r="K9" s="7">
        <f t="shared" si="1"/>
        <v>3474.1173068717812</v>
      </c>
      <c r="L9" s="7">
        <f>SUM(L5:L8)</f>
        <v>29013.272268392673</v>
      </c>
      <c r="M9" s="7">
        <f t="shared" ref="M9:N9" si="36">SUM(M5:M8)</f>
        <v>420.29677323684507</v>
      </c>
      <c r="N9" s="7">
        <f t="shared" si="36"/>
        <v>635.57883748552979</v>
      </c>
      <c r="O9" s="7">
        <f t="shared" si="20"/>
        <v>28797.990204143989</v>
      </c>
      <c r="P9" s="7">
        <f>SUM(P5:P8)</f>
        <v>72319.369547267182</v>
      </c>
      <c r="Q9" s="7">
        <f t="shared" ref="Q9:R9" si="37">SUM(Q5:Q8)</f>
        <v>4631.6873618766422</v>
      </c>
      <c r="R9" s="7">
        <f t="shared" si="37"/>
        <v>4168.2258427818242</v>
      </c>
      <c r="S9" s="7">
        <f t="shared" si="21"/>
        <v>72782.831066361992</v>
      </c>
      <c r="T9" s="7">
        <f>SUM(T5:T8)</f>
        <v>61768.201468239888</v>
      </c>
      <c r="U9" s="7">
        <f t="shared" ref="U9:V9" si="38">SUM(U5:U8)</f>
        <v>707.2811348825353</v>
      </c>
      <c r="V9" s="7">
        <f t="shared" si="38"/>
        <v>641.99792074260711</v>
      </c>
      <c r="W9" s="7">
        <f t="shared" si="22"/>
        <v>61833.484682379814</v>
      </c>
      <c r="X9" s="7">
        <f>SUM(X5:X8)</f>
        <v>755.87709499235484</v>
      </c>
      <c r="Y9" s="7">
        <f t="shared" ref="Y9:Z9" si="39">SUM(Y5:Y8)</f>
        <v>68.818705504538258</v>
      </c>
      <c r="Z9" s="7">
        <f t="shared" si="39"/>
        <v>122.69489065651204</v>
      </c>
      <c r="AA9" s="7">
        <f t="shared" si="2"/>
        <v>702.00090984038104</v>
      </c>
      <c r="AB9" s="7">
        <f>SUM(AB5:AB8)</f>
        <v>121701.55482314179</v>
      </c>
      <c r="AC9" s="7">
        <f t="shared" ref="AC9:AD9" si="40">SUM(AC5:AC8)</f>
        <v>1529.6399116083676</v>
      </c>
      <c r="AD9" s="7">
        <f t="shared" si="40"/>
        <v>1604.4342482470361</v>
      </c>
      <c r="AE9" s="7">
        <f t="shared" si="3"/>
        <v>121626.76048650312</v>
      </c>
      <c r="AF9" s="7">
        <f>SUM(AF5:AF8)</f>
        <v>38296.621019109509</v>
      </c>
      <c r="AG9" s="7">
        <f t="shared" ref="AG9:AH9" si="41">SUM(AG5:AG8)</f>
        <v>798.84800098032565</v>
      </c>
      <c r="AH9" s="7">
        <f t="shared" si="41"/>
        <v>1126.4440866920456</v>
      </c>
      <c r="AI9" s="7">
        <f t="shared" si="4"/>
        <v>37969.024933397784</v>
      </c>
      <c r="AJ9" s="7">
        <f>SUM(AJ5:AJ8)</f>
        <v>8600.48</v>
      </c>
      <c r="AK9" s="7">
        <f t="shared" ref="AK9:AL9" si="42">SUM(AK5:AK8)</f>
        <v>0</v>
      </c>
      <c r="AL9" s="7">
        <f t="shared" si="42"/>
        <v>8.4600000000000009</v>
      </c>
      <c r="AM9" s="7">
        <f t="shared" si="23"/>
        <v>8592.02</v>
      </c>
      <c r="AN9" s="8">
        <f>SUM(AN5:AN8)</f>
        <v>13568.660750308622</v>
      </c>
      <c r="AO9" s="8">
        <f t="shared" ref="AO9:AP9" si="43">SUM(AO5:AO8)</f>
        <v>2433.1905022735159</v>
      </c>
      <c r="AP9" s="8">
        <f t="shared" si="43"/>
        <v>2545.768021159181</v>
      </c>
      <c r="AQ9" s="7">
        <f t="shared" si="24"/>
        <v>13456.083231422956</v>
      </c>
      <c r="AR9" s="7">
        <f>SUM(AR5:AR8)</f>
        <v>40146.161558048821</v>
      </c>
      <c r="AS9" s="7">
        <f t="shared" ref="AS9:AT9" si="44">SUM(AS5:AS8)</f>
        <v>8010.7832896513482</v>
      </c>
      <c r="AT9" s="7">
        <f t="shared" si="44"/>
        <v>8298.8921210729895</v>
      </c>
      <c r="AU9" s="7">
        <f t="shared" si="5"/>
        <v>39858.052726627182</v>
      </c>
      <c r="AV9" s="7">
        <f>SUM(AV5:AV8)</f>
        <v>132785.82210235711</v>
      </c>
      <c r="AW9" s="7">
        <f t="shared" ref="AW9:AX9" si="45">SUM(AW5:AW8)</f>
        <v>18.225971005094561</v>
      </c>
      <c r="AX9" s="7">
        <f t="shared" si="45"/>
        <v>659.27576310717416</v>
      </c>
      <c r="AY9" s="7">
        <f t="shared" si="6"/>
        <v>132144.77231025504</v>
      </c>
      <c r="AZ9" s="7">
        <f>SUM(AZ5:AZ8)</f>
        <v>21842.840335939611</v>
      </c>
      <c r="BA9" s="7">
        <f t="shared" ref="BA9:BB9" si="46">SUM(BA5:BA8)</f>
        <v>177.98672156899363</v>
      </c>
      <c r="BB9" s="7">
        <f t="shared" si="46"/>
        <v>229.87063243550298</v>
      </c>
      <c r="BC9" s="7">
        <f t="shared" si="7"/>
        <v>21790.956425073098</v>
      </c>
      <c r="BD9" s="7">
        <f>SUM(BD5:BD8)</f>
        <v>188098.2688663897</v>
      </c>
      <c r="BE9" s="7">
        <f t="shared" ref="BE9:BF9" si="47">SUM(BE5:BE8)</f>
        <v>1190.3073582790228</v>
      </c>
      <c r="BF9" s="7">
        <f t="shared" si="47"/>
        <v>1149.9776045510471</v>
      </c>
      <c r="BG9" s="7">
        <f t="shared" si="8"/>
        <v>188138.59862011767</v>
      </c>
      <c r="BH9" s="7">
        <f>SUM(BH5:BH8)</f>
        <v>208633.33122865317</v>
      </c>
      <c r="BI9" s="7">
        <f t="shared" ref="BI9:BJ9" si="48">SUM(BI5:BI8)</f>
        <v>18351.506547275243</v>
      </c>
      <c r="BJ9" s="7">
        <f t="shared" si="48"/>
        <v>19571.767160578231</v>
      </c>
      <c r="BK9" s="7">
        <f t="shared" si="9"/>
        <v>207413.07061535018</v>
      </c>
      <c r="BL9" s="7">
        <f>SUM(BL5:BL8)</f>
        <v>2097.45532321884</v>
      </c>
      <c r="BM9" s="7">
        <f t="shared" ref="BM9:BN9" si="49">SUM(BM5:BM8)</f>
        <v>918.52159807697296</v>
      </c>
      <c r="BN9" s="7">
        <f t="shared" si="49"/>
        <v>423.05523041655835</v>
      </c>
      <c r="BO9" s="7">
        <f t="shared" si="10"/>
        <v>2592.9216908792546</v>
      </c>
      <c r="BP9" s="7">
        <f>SUM(BP5:BP8)</f>
        <v>2151.9235827724469</v>
      </c>
      <c r="BQ9" s="7">
        <f t="shared" ref="BQ9:BR9" si="50">SUM(BQ5:BQ8)</f>
        <v>168.28074185609799</v>
      </c>
      <c r="BR9" s="7">
        <f t="shared" si="50"/>
        <v>207.91673689700218</v>
      </c>
      <c r="BS9" s="7">
        <f t="shared" si="25"/>
        <v>2112.2875877315428</v>
      </c>
      <c r="BT9" s="7">
        <f>SUM(BT5:BT8)</f>
        <v>815.06484258260252</v>
      </c>
      <c r="BU9" s="7">
        <f t="shared" ref="BU9:BV9" si="51">SUM(BU5:BU8)</f>
        <v>691.81284936940858</v>
      </c>
      <c r="BV9" s="7">
        <f t="shared" si="51"/>
        <v>565.91327395084318</v>
      </c>
      <c r="BW9" s="7">
        <f t="shared" si="11"/>
        <v>940.96441800116781</v>
      </c>
      <c r="BX9" s="7">
        <f>SUM(BX5:BX8)</f>
        <v>1680.5673152195102</v>
      </c>
      <c r="BY9" s="7">
        <f t="shared" ref="BY9:BZ9" si="52">SUM(BY5:BY8)</f>
        <v>812.66865557046719</v>
      </c>
      <c r="BZ9" s="7">
        <f t="shared" si="52"/>
        <v>829.10149750636117</v>
      </c>
      <c r="CA9" s="7">
        <f t="shared" si="12"/>
        <v>1664.134473283616</v>
      </c>
      <c r="CB9" s="7">
        <f>SUM(CB5:CB8)</f>
        <v>79016.905753395884</v>
      </c>
      <c r="CC9" s="7">
        <f t="shared" ref="CC9:CD9" si="53">SUM(CC5:CC8)</f>
        <v>754.78989968986536</v>
      </c>
      <c r="CD9" s="7">
        <f t="shared" si="53"/>
        <v>595.08884950789343</v>
      </c>
      <c r="CE9" s="7">
        <f t="shared" si="13"/>
        <v>79176.606803577844</v>
      </c>
      <c r="CF9" s="7">
        <f>SUM(CF5:CF8)</f>
        <v>43691.429879277719</v>
      </c>
      <c r="CG9" s="7">
        <f t="shared" ref="CG9:CH9" si="54">SUM(CG5:CG8)</f>
        <v>899.60976891728023</v>
      </c>
      <c r="CH9" s="7">
        <f t="shared" si="54"/>
        <v>949.31630876458996</v>
      </c>
      <c r="CI9" s="7">
        <f t="shared" si="14"/>
        <v>43641.723339430413</v>
      </c>
      <c r="CJ9" s="7">
        <f>SUM(CJ5:CJ8)</f>
        <v>232601.56600333643</v>
      </c>
      <c r="CK9" s="7">
        <f t="shared" ref="CK9:CL9" si="55">SUM(CK5:CK8)</f>
        <v>55547.444734889941</v>
      </c>
      <c r="CL9" s="7">
        <f t="shared" si="55"/>
        <v>55613.653422243267</v>
      </c>
      <c r="CM9" s="7">
        <f t="shared" si="15"/>
        <v>232535.3573159831</v>
      </c>
      <c r="CN9" s="7">
        <f>SUM(CN5:CN8)</f>
        <v>593.67753134551958</v>
      </c>
      <c r="CO9" s="7">
        <f t="shared" ref="CO9:CP9" si="56">SUM(CO5:CO8)</f>
        <v>0</v>
      </c>
      <c r="CP9" s="7">
        <f t="shared" si="56"/>
        <v>1.842944783652833</v>
      </c>
      <c r="CQ9" s="7">
        <f t="shared" si="16"/>
        <v>591.83458656186679</v>
      </c>
      <c r="CR9" s="7">
        <f>SUM(CR5:CR8)</f>
        <v>88417.117326285021</v>
      </c>
      <c r="CS9" s="7">
        <f t="shared" ref="CS9:CT9" si="57">SUM(CS5:CS8)</f>
        <v>15459.701588269456</v>
      </c>
      <c r="CT9" s="7">
        <f t="shared" si="57"/>
        <v>15653.93785389137</v>
      </c>
      <c r="CU9" s="7">
        <f t="shared" si="17"/>
        <v>88222.881060663101</v>
      </c>
      <c r="CV9" s="7">
        <f>SUM(CV5:CV8)</f>
        <v>2278.0855369090859</v>
      </c>
      <c r="CW9" s="7">
        <f t="shared" ref="CW9:CX9" si="58">SUM(CW5:CW8)</f>
        <v>36.226407428034861</v>
      </c>
      <c r="CX9" s="7">
        <f t="shared" si="58"/>
        <v>85.163962956581898</v>
      </c>
      <c r="CY9" s="7">
        <f t="shared" si="18"/>
        <v>2229.1479813805386</v>
      </c>
      <c r="CZ9" s="8">
        <f>SUM(CZ5:CZ8)</f>
        <v>70205.484839840705</v>
      </c>
      <c r="DA9" s="8">
        <f t="shared" ref="DA9:DB9" si="59">SUM(DA5:DA8)</f>
        <v>6565.9136750870402</v>
      </c>
      <c r="DB9" s="8">
        <f t="shared" si="59"/>
        <v>5403.8359202800693</v>
      </c>
      <c r="DC9" s="8">
        <f t="shared" si="26"/>
        <v>71367.562594647679</v>
      </c>
      <c r="DD9" s="7">
        <f>SUM(DD5:DD8)</f>
        <v>194583.38855413446</v>
      </c>
      <c r="DE9" s="7">
        <f t="shared" ref="DE9:DF9" si="60">SUM(DE5:DE8)</f>
        <v>3129.5531736533981</v>
      </c>
      <c r="DF9" s="7">
        <f t="shared" si="60"/>
        <v>3214.5712509488012</v>
      </c>
      <c r="DG9" s="7">
        <f t="shared" si="19"/>
        <v>194498.37047683907</v>
      </c>
      <c r="DH9" s="7">
        <f>SUM(DH5:DH8)</f>
        <v>10793.535119954407</v>
      </c>
      <c r="DI9" s="7">
        <f t="shared" ref="DI9:DJ9" si="61">SUM(DI5:DI8)</f>
        <v>14.327173682823299</v>
      </c>
      <c r="DJ9" s="7">
        <f t="shared" si="61"/>
        <v>28.965946746995311</v>
      </c>
      <c r="DK9" s="7">
        <f t="shared" si="27"/>
        <v>10778.896346890235</v>
      </c>
      <c r="DL9" s="7">
        <f>SUM(DL5:DL8)</f>
        <v>54258.890773971369</v>
      </c>
      <c r="DM9" s="7">
        <f t="shared" ref="DM9:DN9" si="62">SUM(DM5:DM8)</f>
        <v>179.84047775514171</v>
      </c>
      <c r="DN9" s="7">
        <f t="shared" si="62"/>
        <v>260.14218577364062</v>
      </c>
      <c r="DO9" s="7">
        <f t="shared" si="28"/>
        <v>54178.589065952867</v>
      </c>
      <c r="DP9" s="7">
        <f>SUM(DP5:DP8)</f>
        <v>389.72810297588694</v>
      </c>
      <c r="DQ9" s="7">
        <f t="shared" ref="DQ9:DR9" si="63">SUM(DQ5:DQ8)</f>
        <v>3.4278351841208003</v>
      </c>
      <c r="DR9" s="7">
        <f t="shared" si="63"/>
        <v>1.5317502895886601</v>
      </c>
      <c r="DS9" s="7">
        <f t="shared" si="29"/>
        <v>391.62418787041906</v>
      </c>
      <c r="DT9" s="7">
        <f>SUM(DT5:DT8)</f>
        <v>12.440591362020831</v>
      </c>
      <c r="DU9" s="7">
        <f t="shared" ref="DU9:DV9" si="64">SUM(DU5:DU8)</f>
        <v>0</v>
      </c>
      <c r="DV9" s="7">
        <f t="shared" si="64"/>
        <v>0.50733643344043511</v>
      </c>
      <c r="DW9" s="7">
        <f t="shared" si="30"/>
        <v>11.933254928580396</v>
      </c>
      <c r="DX9" s="7">
        <f>SUM(DX5:DX8)</f>
        <v>282.58710277513904</v>
      </c>
      <c r="DY9" s="7">
        <f t="shared" ref="DY9:DZ9" si="65">SUM(DY5:DY8)</f>
        <v>0.283144022209942</v>
      </c>
      <c r="DZ9" s="7">
        <f t="shared" si="65"/>
        <v>1.4710634216579273</v>
      </c>
      <c r="EA9" s="7">
        <f t="shared" si="31"/>
        <v>281.39918337569111</v>
      </c>
      <c r="EB9" s="7">
        <f>SUM(EB5:EB8)</f>
        <v>39.459673761752988</v>
      </c>
      <c r="EC9" s="7">
        <f t="shared" ref="EC9:ED9" si="66">SUM(EC5:EC8)</f>
        <v>0.108090206604379</v>
      </c>
      <c r="ED9" s="7">
        <f t="shared" si="66"/>
        <v>2.2028112478316415</v>
      </c>
      <c r="EE9" s="7">
        <f t="shared" si="32"/>
        <v>37.364952720525729</v>
      </c>
      <c r="EF9" s="7">
        <f t="shared" ref="EF9:EI9" si="67">SUM(EF5:EF8)</f>
        <v>514.31381489588296</v>
      </c>
      <c r="EG9" s="7">
        <f t="shared" si="67"/>
        <v>15.039197983452478</v>
      </c>
      <c r="EH9" s="7">
        <f t="shared" si="67"/>
        <v>33.339793747336216</v>
      </c>
      <c r="EI9" s="7">
        <f t="shared" si="67"/>
        <v>545.07426652388904</v>
      </c>
      <c r="EJ9" s="7">
        <f>SUM(EJ5:EJ8)</f>
        <v>26.622796736336234</v>
      </c>
      <c r="EK9" s="7">
        <f t="shared" ref="EK9:EL9" si="68">SUM(EK5:EK8)</f>
        <v>0</v>
      </c>
      <c r="EL9" s="7">
        <f t="shared" si="68"/>
        <v>0</v>
      </c>
      <c r="EM9" s="7">
        <f t="shared" si="33"/>
        <v>26.622796736336234</v>
      </c>
      <c r="EN9" s="7">
        <f>SUM(EN5:EN8)</f>
        <v>319.51826862296173</v>
      </c>
      <c r="EO9" s="7">
        <f t="shared" ref="EO9:EP9" si="69">SUM(EO5:EO8)</f>
        <v>0.29579089092699873</v>
      </c>
      <c r="EP9" s="7">
        <f t="shared" si="69"/>
        <v>0.94544457432486617</v>
      </c>
      <c r="EQ9" s="7">
        <f t="shared" si="34"/>
        <v>318.86861493956383</v>
      </c>
      <c r="ER9" s="7">
        <v>1821732.3636330534</v>
      </c>
      <c r="ES9" s="7">
        <v>127991.4833279926</v>
      </c>
      <c r="ET9" s="7">
        <v>128448.10811920432</v>
      </c>
      <c r="EU9" s="7">
        <v>1821275.7388418415</v>
      </c>
    </row>
    <row r="10" spans="1:151" s="6" customFormat="1" ht="15" customHeight="1" x14ac:dyDescent="0.25">
      <c r="A10" s="38">
        <v>2</v>
      </c>
      <c r="B10" s="44" t="s">
        <v>44</v>
      </c>
      <c r="C10" s="25" t="s">
        <v>45</v>
      </c>
      <c r="D10" s="12">
        <v>2266.9667624608719</v>
      </c>
      <c r="E10" s="3"/>
      <c r="F10" s="3">
        <v>4.06231082880306</v>
      </c>
      <c r="G10" s="3">
        <f t="shared" si="0"/>
        <v>2262.9044516320687</v>
      </c>
      <c r="H10" s="3">
        <v>242.40437835393956</v>
      </c>
      <c r="I10" s="3">
        <v>22.450031499562389</v>
      </c>
      <c r="J10" s="3">
        <v>5.442305906109195</v>
      </c>
      <c r="K10" s="3">
        <f t="shared" si="1"/>
        <v>259.41210394739278</v>
      </c>
      <c r="L10" s="3">
        <v>0.27692169519826998</v>
      </c>
      <c r="M10" s="3"/>
      <c r="N10" s="3">
        <v>0.27692169519826998</v>
      </c>
      <c r="O10" s="3">
        <f t="shared" si="20"/>
        <v>0</v>
      </c>
      <c r="P10" s="3">
        <v>102.11122315338407</v>
      </c>
      <c r="Q10" s="7">
        <v>1.9049511667036017</v>
      </c>
      <c r="R10" s="3">
        <v>10.600070988646067</v>
      </c>
      <c r="S10" s="3">
        <f t="shared" si="21"/>
        <v>93.416103331441604</v>
      </c>
      <c r="T10" s="3">
        <v>690.7765862458948</v>
      </c>
      <c r="U10" s="3"/>
      <c r="V10" s="3"/>
      <c r="W10" s="3">
        <f t="shared" si="22"/>
        <v>690.7765862458948</v>
      </c>
      <c r="X10" s="3">
        <v>56.264051675580212</v>
      </c>
      <c r="Y10" s="3">
        <v>1.4804867787861948</v>
      </c>
      <c r="Z10" s="3">
        <v>40.053296050455209</v>
      </c>
      <c r="AA10" s="3">
        <f t="shared" si="2"/>
        <v>17.691242403911197</v>
      </c>
      <c r="AB10" s="3">
        <v>15.712193748281956</v>
      </c>
      <c r="AC10" s="3"/>
      <c r="AD10" s="3"/>
      <c r="AE10" s="3">
        <f t="shared" si="3"/>
        <v>15.712193748281956</v>
      </c>
      <c r="AF10" s="3">
        <v>4.6341238857474742</v>
      </c>
      <c r="AG10" s="3"/>
      <c r="AH10" s="3">
        <v>0.29306146461313543</v>
      </c>
      <c r="AI10" s="3">
        <f t="shared" si="4"/>
        <v>4.3410624211343389</v>
      </c>
      <c r="AJ10" s="3">
        <v>10521.07</v>
      </c>
      <c r="AK10" s="3">
        <v>0.59</v>
      </c>
      <c r="AL10" s="3">
        <v>7.0000000000000007E-2</v>
      </c>
      <c r="AM10" s="3">
        <f t="shared" si="23"/>
        <v>10521.59</v>
      </c>
      <c r="AN10" s="17">
        <v>142159.86796978404</v>
      </c>
      <c r="AO10" s="17">
        <v>2490.5459746653669</v>
      </c>
      <c r="AP10" s="17">
        <v>68965.346840457671</v>
      </c>
      <c r="AQ10" s="3">
        <f t="shared" si="24"/>
        <v>75685.067103991751</v>
      </c>
      <c r="AR10" s="3">
        <v>401.2397016176543</v>
      </c>
      <c r="AS10" s="3">
        <v>3.5963950970993901</v>
      </c>
      <c r="AT10" s="3">
        <v>0.97182757430799505</v>
      </c>
      <c r="AU10" s="3">
        <f t="shared" si="5"/>
        <v>403.86426914044569</v>
      </c>
      <c r="AV10" s="3">
        <v>1943.2019378788943</v>
      </c>
      <c r="AW10" s="3">
        <v>0.4613054885615675</v>
      </c>
      <c r="AX10" s="3">
        <v>28.030429549366573</v>
      </c>
      <c r="AY10" s="3">
        <f t="shared" si="6"/>
        <v>1915.6328138180893</v>
      </c>
      <c r="AZ10" s="3">
        <v>297.33724274650888</v>
      </c>
      <c r="BA10" s="3">
        <v>0.11699744533840634</v>
      </c>
      <c r="BB10" s="3">
        <v>3.5342269778721387</v>
      </c>
      <c r="BC10" s="3">
        <f t="shared" si="7"/>
        <v>293.92001321397515</v>
      </c>
      <c r="BD10" s="3">
        <v>389.34507139829793</v>
      </c>
      <c r="BE10" s="3"/>
      <c r="BF10" s="3">
        <v>9.3354240065169982</v>
      </c>
      <c r="BG10" s="3">
        <f t="shared" si="8"/>
        <v>380.00964739178096</v>
      </c>
      <c r="BH10" s="4">
        <v>1233.2919792146372</v>
      </c>
      <c r="BI10" s="3">
        <v>359.86290763771416</v>
      </c>
      <c r="BJ10" s="3">
        <v>41.458518796800163</v>
      </c>
      <c r="BK10" s="3">
        <f t="shared" si="9"/>
        <v>1551.6963680555511</v>
      </c>
      <c r="BL10" s="4">
        <v>0.46348707968528413</v>
      </c>
      <c r="BM10" s="3">
        <v>1.3318610343569084</v>
      </c>
      <c r="BN10" s="3"/>
      <c r="BO10" s="3">
        <f t="shared" si="10"/>
        <v>1.7953481140421925</v>
      </c>
      <c r="BP10" s="4">
        <v>272.17455001378005</v>
      </c>
      <c r="BQ10" s="3">
        <v>0.23192176080709059</v>
      </c>
      <c r="BR10" s="3">
        <v>0.10698831652943948</v>
      </c>
      <c r="BS10" s="3">
        <f t="shared" si="25"/>
        <v>272.29948345805769</v>
      </c>
      <c r="BT10" s="4">
        <v>0.90389020392718489</v>
      </c>
      <c r="BU10" s="3"/>
      <c r="BV10" s="3"/>
      <c r="BW10" s="3">
        <f t="shared" si="11"/>
        <v>0.90389020392718489</v>
      </c>
      <c r="BX10" s="4">
        <v>4.0399679575802132</v>
      </c>
      <c r="BY10" s="3"/>
      <c r="BZ10" s="3"/>
      <c r="CA10" s="3">
        <f t="shared" si="12"/>
        <v>4.0399679575802132</v>
      </c>
      <c r="CB10" s="4">
        <v>507.89409775618748</v>
      </c>
      <c r="CC10" s="3"/>
      <c r="CD10" s="3">
        <v>0.46199845157455333</v>
      </c>
      <c r="CE10" s="3">
        <f t="shared" si="13"/>
        <v>507.4320993046129</v>
      </c>
      <c r="CF10" s="4"/>
      <c r="CG10" s="3"/>
      <c r="CH10" s="3"/>
      <c r="CI10" s="3">
        <f t="shared" si="14"/>
        <v>0</v>
      </c>
      <c r="CJ10" s="4">
        <v>4554.2595249546348</v>
      </c>
      <c r="CK10" s="3"/>
      <c r="CL10" s="3">
        <v>2.7430102418831988</v>
      </c>
      <c r="CM10" s="3">
        <f t="shared" si="15"/>
        <v>4551.5165147127518</v>
      </c>
      <c r="CN10" s="4">
        <v>927.79662526535799</v>
      </c>
      <c r="CO10" s="3">
        <v>333.15069663781708</v>
      </c>
      <c r="CP10" s="3">
        <v>151.89961662770767</v>
      </c>
      <c r="CQ10" s="3">
        <f t="shared" si="16"/>
        <v>1109.0477052754675</v>
      </c>
      <c r="CR10" s="4">
        <v>338.15865464716751</v>
      </c>
      <c r="CS10" s="3"/>
      <c r="CT10" s="3">
        <v>0.9425548581961003</v>
      </c>
      <c r="CU10" s="3">
        <f t="shared" si="17"/>
        <v>337.21609978897141</v>
      </c>
      <c r="CV10" s="4"/>
      <c r="CW10" s="3"/>
      <c r="CX10" s="3"/>
      <c r="CY10" s="3">
        <f t="shared" si="18"/>
        <v>0</v>
      </c>
      <c r="CZ10" s="4">
        <v>759.44185090728422</v>
      </c>
      <c r="DA10" s="4">
        <v>126.63051484061636</v>
      </c>
      <c r="DB10" s="4">
        <v>118.81074480469603</v>
      </c>
      <c r="DC10" s="4">
        <f t="shared" si="26"/>
        <v>767.26162094320455</v>
      </c>
      <c r="DD10" s="4">
        <v>219.60373179020826</v>
      </c>
      <c r="DE10" s="3"/>
      <c r="DF10" s="3"/>
      <c r="DG10" s="3">
        <f t="shared" si="19"/>
        <v>219.60373179020826</v>
      </c>
      <c r="DH10" s="4">
        <v>6025.7623662468432</v>
      </c>
      <c r="DI10" s="3">
        <v>197.44475634924473</v>
      </c>
      <c r="DJ10" s="3">
        <v>2986.8473853881019</v>
      </c>
      <c r="DK10" s="3">
        <f t="shared" si="27"/>
        <v>3236.3597372079862</v>
      </c>
      <c r="DL10" s="5">
        <v>50.650412852290167</v>
      </c>
      <c r="DM10" s="3"/>
      <c r="DN10" s="3"/>
      <c r="DO10" s="3">
        <f t="shared" si="28"/>
        <v>50.650412852290167</v>
      </c>
      <c r="DP10" s="4"/>
      <c r="DQ10" s="3"/>
      <c r="DR10" s="3"/>
      <c r="DS10" s="3">
        <f t="shared" si="29"/>
        <v>0</v>
      </c>
      <c r="DT10" s="4"/>
      <c r="DU10" s="3"/>
      <c r="DV10" s="3"/>
      <c r="DW10" s="3">
        <f t="shared" si="30"/>
        <v>0</v>
      </c>
      <c r="DX10" s="4"/>
      <c r="DY10" s="3"/>
      <c r="DZ10" s="3"/>
      <c r="EA10" s="3">
        <f t="shared" si="31"/>
        <v>0</v>
      </c>
      <c r="EB10" s="4"/>
      <c r="EC10" s="3"/>
      <c r="ED10" s="3"/>
      <c r="EE10" s="3">
        <f t="shared" si="32"/>
        <v>0</v>
      </c>
      <c r="EF10" s="4"/>
      <c r="EG10" s="3"/>
      <c r="EH10" s="3"/>
      <c r="EI10" s="3">
        <v>0.10478100036</v>
      </c>
      <c r="EJ10" s="4"/>
      <c r="EK10" s="3"/>
      <c r="EL10" s="3"/>
      <c r="EM10" s="3">
        <f t="shared" si="33"/>
        <v>0</v>
      </c>
      <c r="EN10" s="4"/>
      <c r="EO10" s="3"/>
      <c r="EP10" s="3"/>
      <c r="EQ10" s="3">
        <f t="shared" si="34"/>
        <v>0</v>
      </c>
      <c r="ER10" s="3">
        <v>173985.64844230027</v>
      </c>
      <c r="ES10" s="3">
        <v>3539.7953197347542</v>
      </c>
      <c r="ET10" s="3">
        <v>72371.288967580927</v>
      </c>
      <c r="EU10" s="3">
        <v>105154.15479445409</v>
      </c>
    </row>
    <row r="11" spans="1:151" s="6" customFormat="1" x14ac:dyDescent="0.25">
      <c r="A11" s="38"/>
      <c r="B11" s="44"/>
      <c r="C11" s="25" t="s">
        <v>46</v>
      </c>
      <c r="D11" s="12">
        <v>133.27489659588687</v>
      </c>
      <c r="E11" s="3">
        <v>4.6815798486916353</v>
      </c>
      <c r="F11" s="3">
        <v>88.305725442159641</v>
      </c>
      <c r="G11" s="3">
        <f t="shared" si="0"/>
        <v>49.650751002418858</v>
      </c>
      <c r="H11" s="3"/>
      <c r="I11" s="3"/>
      <c r="J11" s="3"/>
      <c r="K11" s="3">
        <f t="shared" si="1"/>
        <v>0</v>
      </c>
      <c r="L11" s="3"/>
      <c r="M11" s="3"/>
      <c r="N11" s="3"/>
      <c r="O11" s="3">
        <f t="shared" si="20"/>
        <v>0</v>
      </c>
      <c r="P11" s="3">
        <v>74.762486873063992</v>
      </c>
      <c r="Q11" s="3">
        <v>12.009850395724579</v>
      </c>
      <c r="R11" s="3">
        <v>15.407899636611798</v>
      </c>
      <c r="S11" s="3">
        <f t="shared" si="21"/>
        <v>71.364437632176774</v>
      </c>
      <c r="T11" s="3">
        <v>81.512997831788425</v>
      </c>
      <c r="U11" s="3"/>
      <c r="V11" s="3"/>
      <c r="W11" s="3">
        <f t="shared" si="22"/>
        <v>81.512997831788425</v>
      </c>
      <c r="X11" s="3"/>
      <c r="Y11" s="3"/>
      <c r="Z11" s="3"/>
      <c r="AA11" s="3">
        <f t="shared" si="2"/>
        <v>0</v>
      </c>
      <c r="AB11" s="3">
        <v>218.30375701846688</v>
      </c>
      <c r="AC11" s="3"/>
      <c r="AD11" s="3">
        <v>0.13170130950942932</v>
      </c>
      <c r="AE11" s="3">
        <f t="shared" si="3"/>
        <v>218.17205570895746</v>
      </c>
      <c r="AF11" s="3">
        <v>0.21853359405033357</v>
      </c>
      <c r="AG11" s="3"/>
      <c r="AH11" s="3">
        <v>0.21853359405033357</v>
      </c>
      <c r="AI11" s="3">
        <f t="shared" si="4"/>
        <v>0</v>
      </c>
      <c r="AJ11" s="3">
        <v>82.47</v>
      </c>
      <c r="AK11" s="3"/>
      <c r="AL11" s="3"/>
      <c r="AM11" s="3">
        <f t="shared" si="23"/>
        <v>82.47</v>
      </c>
      <c r="AN11" s="17">
        <v>949.26264354876662</v>
      </c>
      <c r="AO11" s="17">
        <v>2647.4122979283179</v>
      </c>
      <c r="AP11" s="17">
        <v>114.41522041405214</v>
      </c>
      <c r="AQ11" s="3">
        <f t="shared" si="24"/>
        <v>3482.2597210630324</v>
      </c>
      <c r="AR11" s="3">
        <v>277.24054707859818</v>
      </c>
      <c r="AS11" s="3">
        <v>17.412354289438923</v>
      </c>
      <c r="AT11" s="3">
        <v>0.85822616821043662</v>
      </c>
      <c r="AU11" s="3">
        <f t="shared" si="5"/>
        <v>293.79467519982666</v>
      </c>
      <c r="AV11" s="3">
        <v>111.31342229029909</v>
      </c>
      <c r="AW11" s="3">
        <v>11.107071010513017</v>
      </c>
      <c r="AX11" s="3">
        <v>8.3359700247535606</v>
      </c>
      <c r="AY11" s="3">
        <f t="shared" si="6"/>
        <v>114.08452327605853</v>
      </c>
      <c r="AZ11" s="3"/>
      <c r="BA11" s="3"/>
      <c r="BB11" s="3"/>
      <c r="BC11" s="3">
        <f t="shared" si="7"/>
        <v>0</v>
      </c>
      <c r="BD11" s="3">
        <v>1505.1225461854722</v>
      </c>
      <c r="BE11" s="3">
        <v>0.1859309248112366</v>
      </c>
      <c r="BF11" s="3">
        <v>14.013098780764707</v>
      </c>
      <c r="BG11" s="3">
        <f t="shared" si="8"/>
        <v>1491.2953783295186</v>
      </c>
      <c r="BH11" s="4">
        <v>484.87315904146357</v>
      </c>
      <c r="BI11" s="3">
        <v>150.73070751007273</v>
      </c>
      <c r="BJ11" s="3">
        <v>140.66492751994281</v>
      </c>
      <c r="BK11" s="3">
        <f t="shared" si="9"/>
        <v>494.93893903159346</v>
      </c>
      <c r="BL11" s="4">
        <v>0.15597242921080445</v>
      </c>
      <c r="BM11" s="3">
        <v>1.285980376331427</v>
      </c>
      <c r="BN11" s="3"/>
      <c r="BO11" s="3">
        <f t="shared" si="10"/>
        <v>1.4419528055422315</v>
      </c>
      <c r="BP11" s="4"/>
      <c r="BQ11" s="3"/>
      <c r="BR11" s="3"/>
      <c r="BS11" s="3">
        <f t="shared" si="25"/>
        <v>0</v>
      </c>
      <c r="BT11" s="4"/>
      <c r="BU11" s="3"/>
      <c r="BV11" s="3"/>
      <c r="BW11" s="3">
        <f t="shared" si="11"/>
        <v>0</v>
      </c>
      <c r="BX11" s="4"/>
      <c r="BY11" s="3"/>
      <c r="BZ11" s="3"/>
      <c r="CA11" s="3">
        <f t="shared" si="12"/>
        <v>0</v>
      </c>
      <c r="CB11" s="4">
        <v>627.03249294625027</v>
      </c>
      <c r="CC11" s="3">
        <v>6.4734057585020679</v>
      </c>
      <c r="CD11" s="3">
        <v>24.288702732725408</v>
      </c>
      <c r="CE11" s="3">
        <f t="shared" si="13"/>
        <v>609.21719597202696</v>
      </c>
      <c r="CF11" s="4">
        <v>35.11607905868923</v>
      </c>
      <c r="CG11" s="3">
        <v>7.6001761266180932</v>
      </c>
      <c r="CH11" s="3">
        <v>20.09922064683763</v>
      </c>
      <c r="CI11" s="3">
        <f t="shared" si="14"/>
        <v>22.617034538469696</v>
      </c>
      <c r="CJ11" s="4">
        <v>1319.6710171298616</v>
      </c>
      <c r="CK11" s="3"/>
      <c r="CL11" s="3">
        <v>0.41606916111625702</v>
      </c>
      <c r="CM11" s="3">
        <f t="shared" si="15"/>
        <v>1319.2549479687455</v>
      </c>
      <c r="CN11" s="4"/>
      <c r="CO11" s="3"/>
      <c r="CP11" s="3"/>
      <c r="CQ11" s="3">
        <f t="shared" si="16"/>
        <v>0</v>
      </c>
      <c r="CR11" s="4">
        <v>182.28893549042715</v>
      </c>
      <c r="CS11" s="3">
        <v>1.6803036543208192</v>
      </c>
      <c r="CT11" s="3">
        <v>0.41954809837504398</v>
      </c>
      <c r="CU11" s="3">
        <f t="shared" si="17"/>
        <v>183.54969104637294</v>
      </c>
      <c r="CV11" s="4">
        <v>0.23952811184036299</v>
      </c>
      <c r="CW11" s="3">
        <v>0.23469139955386722</v>
      </c>
      <c r="CX11" s="3"/>
      <c r="CY11" s="3">
        <f t="shared" si="18"/>
        <v>0.47421951139423024</v>
      </c>
      <c r="CZ11" s="4">
        <v>121.68232179395584</v>
      </c>
      <c r="DA11" s="4">
        <v>33.707014661826079</v>
      </c>
      <c r="DB11" s="4">
        <v>26.589169879768086</v>
      </c>
      <c r="DC11" s="4">
        <f t="shared" si="26"/>
        <v>128.80016657601382</v>
      </c>
      <c r="DD11" s="4">
        <v>1287.1839197618278</v>
      </c>
      <c r="DE11" s="3">
        <v>0.66580208122479412</v>
      </c>
      <c r="DF11" s="3">
        <v>9.4529900483347369</v>
      </c>
      <c r="DG11" s="3">
        <f t="shared" si="19"/>
        <v>1278.3967317947179</v>
      </c>
      <c r="DH11" s="4">
        <v>6.4025901639756994E-2</v>
      </c>
      <c r="DI11" s="3"/>
      <c r="DJ11" s="3"/>
      <c r="DK11" s="3">
        <f t="shared" si="27"/>
        <v>6.4025901639756994E-2</v>
      </c>
      <c r="DL11" s="5">
        <v>19.446535236883598</v>
      </c>
      <c r="DM11" s="3">
        <v>2.4148614983710384</v>
      </c>
      <c r="DN11" s="3">
        <v>3.9361728029297951</v>
      </c>
      <c r="DO11" s="3">
        <f t="shared" si="28"/>
        <v>17.92522393232484</v>
      </c>
      <c r="DP11" s="4"/>
      <c r="DQ11" s="3"/>
      <c r="DR11" s="3"/>
      <c r="DS11" s="3">
        <f t="shared" si="29"/>
        <v>0</v>
      </c>
      <c r="DT11" s="4"/>
      <c r="DU11" s="3"/>
      <c r="DV11" s="3"/>
      <c r="DW11" s="3">
        <f t="shared" si="30"/>
        <v>0</v>
      </c>
      <c r="DX11" s="4"/>
      <c r="DY11" s="3"/>
      <c r="DZ11" s="3"/>
      <c r="EA11" s="3">
        <f t="shared" si="31"/>
        <v>0</v>
      </c>
      <c r="EB11" s="4"/>
      <c r="EC11" s="3"/>
      <c r="ED11" s="3"/>
      <c r="EE11" s="3">
        <f t="shared" si="32"/>
        <v>0</v>
      </c>
      <c r="EF11" s="4"/>
      <c r="EG11" s="3"/>
      <c r="EH11" s="3">
        <v>0.68710203336399989</v>
      </c>
      <c r="EI11" s="3">
        <v>6.0595100992260003</v>
      </c>
      <c r="EJ11" s="4"/>
      <c r="EK11" s="3"/>
      <c r="EL11" s="3"/>
      <c r="EM11" s="3">
        <f t="shared" si="33"/>
        <v>0</v>
      </c>
      <c r="EN11" s="4"/>
      <c r="EO11" s="3"/>
      <c r="EP11" s="3"/>
      <c r="EQ11" s="3">
        <f t="shared" si="34"/>
        <v>0</v>
      </c>
      <c r="ER11" s="3">
        <v>7511.2329683490289</v>
      </c>
      <c r="ES11" s="3">
        <v>2897.6020274643188</v>
      </c>
      <c r="ET11" s="3">
        <v>467.55317626014187</v>
      </c>
      <c r="EU11" s="3">
        <v>9941.2818195532054</v>
      </c>
    </row>
    <row r="12" spans="1:151" s="6" customFormat="1" x14ac:dyDescent="0.25">
      <c r="A12" s="38"/>
      <c r="B12" s="44"/>
      <c r="C12" s="25" t="s">
        <v>47</v>
      </c>
      <c r="D12" s="12"/>
      <c r="E12" s="3"/>
      <c r="F12" s="3"/>
      <c r="G12" s="3">
        <f t="shared" si="0"/>
        <v>0</v>
      </c>
      <c r="H12" s="3"/>
      <c r="I12" s="3"/>
      <c r="J12" s="3"/>
      <c r="K12" s="3">
        <f t="shared" si="1"/>
        <v>0</v>
      </c>
      <c r="L12" s="3"/>
      <c r="M12" s="3"/>
      <c r="N12" s="3"/>
      <c r="O12" s="3">
        <f t="shared" si="20"/>
        <v>0</v>
      </c>
      <c r="P12" s="3"/>
      <c r="Q12" s="3"/>
      <c r="R12" s="3"/>
      <c r="S12" s="3">
        <f t="shared" si="21"/>
        <v>0</v>
      </c>
      <c r="T12" s="3"/>
      <c r="U12" s="3"/>
      <c r="V12" s="3"/>
      <c r="W12" s="3">
        <f t="shared" si="22"/>
        <v>0</v>
      </c>
      <c r="X12" s="3"/>
      <c r="Y12" s="3"/>
      <c r="Z12" s="3"/>
      <c r="AA12" s="3">
        <f t="shared" si="2"/>
        <v>0</v>
      </c>
      <c r="AB12" s="3">
        <v>18721.758196577055</v>
      </c>
      <c r="AC12" s="3"/>
      <c r="AD12" s="3">
        <v>131.59134747878565</v>
      </c>
      <c r="AE12" s="3">
        <f t="shared" si="3"/>
        <v>18590.16684909827</v>
      </c>
      <c r="AF12" s="3"/>
      <c r="AG12" s="3"/>
      <c r="AH12" s="3"/>
      <c r="AI12" s="3">
        <f t="shared" si="4"/>
        <v>0</v>
      </c>
      <c r="AJ12" s="3"/>
      <c r="AK12" s="3"/>
      <c r="AL12" s="3"/>
      <c r="AM12" s="3">
        <f t="shared" si="23"/>
        <v>0</v>
      </c>
      <c r="AN12" s="17"/>
      <c r="AO12" s="17"/>
      <c r="AP12" s="17"/>
      <c r="AQ12" s="3">
        <f t="shared" si="24"/>
        <v>0</v>
      </c>
      <c r="AR12" s="3"/>
      <c r="AS12" s="3"/>
      <c r="AT12" s="3"/>
      <c r="AU12" s="3">
        <f t="shared" si="5"/>
        <v>0</v>
      </c>
      <c r="AV12" s="3"/>
      <c r="AW12" s="3"/>
      <c r="AX12" s="3"/>
      <c r="AY12" s="3">
        <f t="shared" si="6"/>
        <v>0</v>
      </c>
      <c r="AZ12" s="3"/>
      <c r="BA12" s="3"/>
      <c r="BB12" s="3"/>
      <c r="BC12" s="3">
        <f t="shared" si="7"/>
        <v>0</v>
      </c>
      <c r="BD12" s="3"/>
      <c r="BE12" s="3"/>
      <c r="BF12" s="3"/>
      <c r="BG12" s="3">
        <f t="shared" si="8"/>
        <v>0</v>
      </c>
      <c r="BH12" s="4"/>
      <c r="BI12" s="3"/>
      <c r="BJ12" s="3"/>
      <c r="BK12" s="3">
        <f t="shared" si="9"/>
        <v>0</v>
      </c>
      <c r="BL12" s="4"/>
      <c r="BM12" s="3"/>
      <c r="BN12" s="3"/>
      <c r="BO12" s="3">
        <f t="shared" si="10"/>
        <v>0</v>
      </c>
      <c r="BP12" s="4"/>
      <c r="BQ12" s="3"/>
      <c r="BR12" s="3"/>
      <c r="BS12" s="3">
        <f t="shared" si="25"/>
        <v>0</v>
      </c>
      <c r="BT12" s="4"/>
      <c r="BU12" s="3"/>
      <c r="BV12" s="3"/>
      <c r="BW12" s="3">
        <f t="shared" si="11"/>
        <v>0</v>
      </c>
      <c r="BX12" s="4"/>
      <c r="BY12" s="3"/>
      <c r="BZ12" s="3"/>
      <c r="CA12" s="3">
        <f t="shared" si="12"/>
        <v>0</v>
      </c>
      <c r="CB12" s="4"/>
      <c r="CC12" s="3"/>
      <c r="CD12" s="3"/>
      <c r="CE12" s="3">
        <f t="shared" si="13"/>
        <v>0</v>
      </c>
      <c r="CF12" s="4"/>
      <c r="CG12" s="3"/>
      <c r="CH12" s="3"/>
      <c r="CI12" s="3">
        <f t="shared" si="14"/>
        <v>0</v>
      </c>
      <c r="CJ12" s="4">
        <v>99.998794337234258</v>
      </c>
      <c r="CK12" s="3"/>
      <c r="CL12" s="3">
        <v>0.26718435428837362</v>
      </c>
      <c r="CM12" s="3">
        <f t="shared" si="15"/>
        <v>99.731609982945884</v>
      </c>
      <c r="CN12" s="4"/>
      <c r="CO12" s="3"/>
      <c r="CP12" s="3"/>
      <c r="CQ12" s="3">
        <f t="shared" si="16"/>
        <v>0</v>
      </c>
      <c r="CR12" s="4"/>
      <c r="CS12" s="3"/>
      <c r="CT12" s="3"/>
      <c r="CU12" s="3">
        <f t="shared" si="17"/>
        <v>0</v>
      </c>
      <c r="CV12" s="4"/>
      <c r="CW12" s="3"/>
      <c r="CX12" s="3"/>
      <c r="CY12" s="3">
        <f t="shared" si="18"/>
        <v>0</v>
      </c>
      <c r="CZ12" s="4"/>
      <c r="DA12" s="4"/>
      <c r="DB12" s="4"/>
      <c r="DC12" s="4">
        <f t="shared" si="26"/>
        <v>0</v>
      </c>
      <c r="DD12" s="4"/>
      <c r="DE12" s="3"/>
      <c r="DF12" s="3"/>
      <c r="DG12" s="3">
        <f t="shared" si="19"/>
        <v>0</v>
      </c>
      <c r="DH12" s="4"/>
      <c r="DI12" s="3"/>
      <c r="DJ12" s="3"/>
      <c r="DK12" s="3">
        <f t="shared" si="27"/>
        <v>0</v>
      </c>
      <c r="DL12" s="5"/>
      <c r="DM12" s="3"/>
      <c r="DN12" s="3"/>
      <c r="DO12" s="3">
        <f t="shared" si="28"/>
        <v>0</v>
      </c>
      <c r="DP12" s="4"/>
      <c r="DQ12" s="3"/>
      <c r="DR12" s="3"/>
      <c r="DS12" s="3">
        <f t="shared" si="29"/>
        <v>0</v>
      </c>
      <c r="DT12" s="4"/>
      <c r="DU12" s="3"/>
      <c r="DV12" s="3"/>
      <c r="DW12" s="3">
        <f t="shared" si="30"/>
        <v>0</v>
      </c>
      <c r="DX12" s="4"/>
      <c r="DY12" s="3"/>
      <c r="DZ12" s="3"/>
      <c r="EA12" s="3">
        <f t="shared" si="31"/>
        <v>0</v>
      </c>
      <c r="EB12" s="4"/>
      <c r="EC12" s="3"/>
      <c r="ED12" s="3"/>
      <c r="EE12" s="3">
        <f t="shared" si="32"/>
        <v>0</v>
      </c>
      <c r="EF12" s="4"/>
      <c r="EG12" s="3"/>
      <c r="EH12" s="3"/>
      <c r="EI12" s="3"/>
      <c r="EJ12" s="4"/>
      <c r="EK12" s="3"/>
      <c r="EL12" s="3"/>
      <c r="EM12" s="3">
        <f t="shared" si="33"/>
        <v>0</v>
      </c>
      <c r="EN12" s="4"/>
      <c r="EO12" s="3"/>
      <c r="EP12" s="3"/>
      <c r="EQ12" s="3">
        <f t="shared" si="34"/>
        <v>0</v>
      </c>
      <c r="ER12" s="3">
        <v>18821.756990914288</v>
      </c>
      <c r="ES12" s="3">
        <v>0</v>
      </c>
      <c r="ET12" s="3">
        <v>131.85853183307401</v>
      </c>
      <c r="EU12" s="3">
        <v>18689.898459081214</v>
      </c>
    </row>
    <row r="13" spans="1:151" s="6" customFormat="1" x14ac:dyDescent="0.25">
      <c r="A13" s="38"/>
      <c r="B13" s="44"/>
      <c r="C13" s="25" t="s">
        <v>48</v>
      </c>
      <c r="D13" s="12">
        <v>1182.4756803582127</v>
      </c>
      <c r="E13" s="3">
        <v>36.594237994286388</v>
      </c>
      <c r="F13" s="3">
        <v>70.021539923574437</v>
      </c>
      <c r="G13" s="3">
        <f t="shared" si="0"/>
        <v>1149.0483784289247</v>
      </c>
      <c r="H13" s="3"/>
      <c r="I13" s="3"/>
      <c r="J13" s="3"/>
      <c r="K13" s="3">
        <f t="shared" si="1"/>
        <v>0</v>
      </c>
      <c r="L13" s="3"/>
      <c r="M13" s="3"/>
      <c r="N13" s="3"/>
      <c r="O13" s="3">
        <f t="shared" si="20"/>
        <v>0</v>
      </c>
      <c r="P13" s="3">
        <v>3.4281804234751254</v>
      </c>
      <c r="Q13" s="3"/>
      <c r="R13" s="3"/>
      <c r="S13" s="3">
        <f t="shared" si="21"/>
        <v>3.4281804234751254</v>
      </c>
      <c r="T13" s="3"/>
      <c r="U13" s="3"/>
      <c r="V13" s="3"/>
      <c r="W13" s="3">
        <f t="shared" si="22"/>
        <v>0</v>
      </c>
      <c r="X13" s="3"/>
      <c r="Y13" s="3"/>
      <c r="Z13" s="3"/>
      <c r="AA13" s="3">
        <f t="shared" si="2"/>
        <v>0</v>
      </c>
      <c r="AB13" s="3">
        <v>3509.8332792899118</v>
      </c>
      <c r="AC13" s="3">
        <v>8.8504085616909904</v>
      </c>
      <c r="AD13" s="3">
        <v>21.979298768249741</v>
      </c>
      <c r="AE13" s="3">
        <f t="shared" si="3"/>
        <v>3496.7043890833529</v>
      </c>
      <c r="AF13" s="3">
        <v>55.989686037916229</v>
      </c>
      <c r="AG13" s="3">
        <v>22.063367675065034</v>
      </c>
      <c r="AH13" s="3">
        <v>4.2578023918506034</v>
      </c>
      <c r="AI13" s="3">
        <f t="shared" si="4"/>
        <v>73.795251321130664</v>
      </c>
      <c r="AJ13" s="3"/>
      <c r="AK13" s="3"/>
      <c r="AL13" s="3"/>
      <c r="AM13" s="3">
        <f t="shared" si="23"/>
        <v>0</v>
      </c>
      <c r="AN13" s="17">
        <v>150.65961548415171</v>
      </c>
      <c r="AO13" s="17">
        <v>30.356399809290544</v>
      </c>
      <c r="AP13" s="17"/>
      <c r="AQ13" s="3">
        <f t="shared" si="24"/>
        <v>181.01601529344225</v>
      </c>
      <c r="AR13" s="3"/>
      <c r="AS13" s="3"/>
      <c r="AT13" s="3"/>
      <c r="AU13" s="3">
        <f t="shared" si="5"/>
        <v>0</v>
      </c>
      <c r="AV13" s="3">
        <v>682.05671290790963</v>
      </c>
      <c r="AW13" s="3">
        <v>12.163667567750846</v>
      </c>
      <c r="AX13" s="3">
        <v>28.521764792532249</v>
      </c>
      <c r="AY13" s="3">
        <f t="shared" si="6"/>
        <v>665.6986156831282</v>
      </c>
      <c r="AZ13" s="3"/>
      <c r="BA13" s="3"/>
      <c r="BB13" s="3"/>
      <c r="BC13" s="3">
        <f t="shared" si="7"/>
        <v>0</v>
      </c>
      <c r="BD13" s="3"/>
      <c r="BE13" s="3"/>
      <c r="BF13" s="3"/>
      <c r="BG13" s="3">
        <f t="shared" si="8"/>
        <v>0</v>
      </c>
      <c r="BH13" s="4">
        <v>33.765187754076528</v>
      </c>
      <c r="BI13" s="3">
        <v>17.374864696505252</v>
      </c>
      <c r="BJ13" s="3">
        <v>0.25831715342670669</v>
      </c>
      <c r="BK13" s="3">
        <f t="shared" si="9"/>
        <v>50.881735297155068</v>
      </c>
      <c r="BL13" s="4">
        <v>0.22089483707423774</v>
      </c>
      <c r="BM13" s="3"/>
      <c r="BN13" s="3"/>
      <c r="BO13" s="3">
        <f t="shared" si="10"/>
        <v>0.22089483707423774</v>
      </c>
      <c r="BP13" s="4"/>
      <c r="BQ13" s="3"/>
      <c r="BR13" s="3"/>
      <c r="BS13" s="3">
        <f t="shared" si="25"/>
        <v>0</v>
      </c>
      <c r="BT13" s="4"/>
      <c r="BU13" s="3"/>
      <c r="BV13" s="3"/>
      <c r="BW13" s="3">
        <f t="shared" si="11"/>
        <v>0</v>
      </c>
      <c r="BX13" s="4"/>
      <c r="BY13" s="3"/>
      <c r="BZ13" s="3"/>
      <c r="CA13" s="3">
        <f t="shared" si="12"/>
        <v>0</v>
      </c>
      <c r="CB13" s="4">
        <v>15.681708905164147</v>
      </c>
      <c r="CC13" s="3">
        <v>11.288684823605744</v>
      </c>
      <c r="CD13" s="3">
        <v>0.67910366936463595</v>
      </c>
      <c r="CE13" s="3">
        <f t="shared" si="13"/>
        <v>26.291290059405256</v>
      </c>
      <c r="CF13" s="4">
        <v>25.115374731185813</v>
      </c>
      <c r="CG13" s="3">
        <v>19.638668772883879</v>
      </c>
      <c r="CH13" s="3">
        <v>25.115374731185813</v>
      </c>
      <c r="CI13" s="3">
        <f t="shared" si="14"/>
        <v>19.638668772883879</v>
      </c>
      <c r="CJ13" s="4">
        <v>802.33208944065586</v>
      </c>
      <c r="CK13" s="3"/>
      <c r="CL13" s="3">
        <v>4.4487939565908157</v>
      </c>
      <c r="CM13" s="3">
        <f t="shared" si="15"/>
        <v>797.883295484065</v>
      </c>
      <c r="CN13" s="4"/>
      <c r="CO13" s="3"/>
      <c r="CP13" s="3"/>
      <c r="CQ13" s="3">
        <f t="shared" si="16"/>
        <v>0</v>
      </c>
      <c r="CR13" s="4">
        <v>311.88757020762631</v>
      </c>
      <c r="CS13" s="3">
        <v>3.6214152336498215</v>
      </c>
      <c r="CT13" s="3">
        <v>36.380313433475003</v>
      </c>
      <c r="CU13" s="3">
        <f t="shared" si="17"/>
        <v>279.12867200780113</v>
      </c>
      <c r="CV13" s="4"/>
      <c r="CW13" s="3"/>
      <c r="CX13" s="3"/>
      <c r="CY13" s="3">
        <f t="shared" si="18"/>
        <v>0</v>
      </c>
      <c r="CZ13" s="4">
        <v>253.94158135875682</v>
      </c>
      <c r="DA13" s="4">
        <v>206.75336557550733</v>
      </c>
      <c r="DB13" s="4">
        <v>26.589413351667893</v>
      </c>
      <c r="DC13" s="4">
        <f t="shared" si="26"/>
        <v>434.10553358259631</v>
      </c>
      <c r="DD13" s="4">
        <v>2581.4871279082445</v>
      </c>
      <c r="DE13" s="3">
        <v>10.946989991480837</v>
      </c>
      <c r="DF13" s="3">
        <v>18.717568146890613</v>
      </c>
      <c r="DG13" s="3">
        <f t="shared" si="19"/>
        <v>2573.7165497528345</v>
      </c>
      <c r="DH13" s="4"/>
      <c r="DI13" s="3"/>
      <c r="DJ13" s="3"/>
      <c r="DK13" s="3">
        <f t="shared" si="27"/>
        <v>0</v>
      </c>
      <c r="DL13" s="5">
        <v>0.86459326768312705</v>
      </c>
      <c r="DM13" s="3">
        <v>1.309069932818433</v>
      </c>
      <c r="DN13" s="3"/>
      <c r="DO13" s="3">
        <f t="shared" si="28"/>
        <v>2.1736632005015601</v>
      </c>
      <c r="DP13" s="4"/>
      <c r="DQ13" s="3"/>
      <c r="DR13" s="3"/>
      <c r="DS13" s="3">
        <f t="shared" si="29"/>
        <v>0</v>
      </c>
      <c r="DT13" s="4"/>
      <c r="DU13" s="3"/>
      <c r="DV13" s="3"/>
      <c r="DW13" s="3">
        <f t="shared" si="30"/>
        <v>0</v>
      </c>
      <c r="DX13" s="4"/>
      <c r="DY13" s="3"/>
      <c r="DZ13" s="3"/>
      <c r="EA13" s="3">
        <f t="shared" si="31"/>
        <v>0</v>
      </c>
      <c r="EB13" s="4">
        <v>0.43296666614572632</v>
      </c>
      <c r="EC13" s="3"/>
      <c r="ED13" s="3">
        <v>0.11218065836788453</v>
      </c>
      <c r="EE13" s="3">
        <f t="shared" si="32"/>
        <v>0.32078600777784178</v>
      </c>
      <c r="EF13" s="4"/>
      <c r="EG13" s="3"/>
      <c r="EH13" s="3"/>
      <c r="EI13" s="3">
        <v>0.15187809629099999</v>
      </c>
      <c r="EJ13" s="4"/>
      <c r="EK13" s="3"/>
      <c r="EL13" s="3"/>
      <c r="EM13" s="3">
        <f t="shared" si="33"/>
        <v>0</v>
      </c>
      <c r="EN13" s="4"/>
      <c r="EO13" s="3"/>
      <c r="EP13" s="3"/>
      <c r="EQ13" s="3">
        <f t="shared" si="34"/>
        <v>0</v>
      </c>
      <c r="ER13" s="3">
        <v>9610.1722495781905</v>
      </c>
      <c r="ES13" s="3">
        <v>372.06339765020732</v>
      </c>
      <c r="ET13" s="3">
        <v>228.18372799284856</v>
      </c>
      <c r="EU13" s="3">
        <v>9754.0519192355496</v>
      </c>
    </row>
    <row r="14" spans="1:151" s="6" customFormat="1" x14ac:dyDescent="0.25">
      <c r="A14" s="38"/>
      <c r="B14" s="44"/>
      <c r="C14" s="25" t="s">
        <v>49</v>
      </c>
      <c r="D14" s="12">
        <v>480.06518697498495</v>
      </c>
      <c r="E14" s="3">
        <v>5.322077175918067E-2</v>
      </c>
      <c r="F14" s="3">
        <v>15.789527423962669</v>
      </c>
      <c r="G14" s="3">
        <f t="shared" si="0"/>
        <v>464.32888032278146</v>
      </c>
      <c r="H14" s="3">
        <v>23.744444136596744</v>
      </c>
      <c r="I14" s="3">
        <v>39.039608128538148</v>
      </c>
      <c r="J14" s="3">
        <v>2.0915594973941558</v>
      </c>
      <c r="K14" s="3">
        <f t="shared" si="1"/>
        <v>60.692492767740731</v>
      </c>
      <c r="L14" s="3">
        <v>78.319158466043262</v>
      </c>
      <c r="M14" s="14">
        <v>33.542868698160291</v>
      </c>
      <c r="N14" s="3">
        <v>69.771827377391645</v>
      </c>
      <c r="O14" s="3">
        <f t="shared" si="20"/>
        <v>42.090199786811908</v>
      </c>
      <c r="P14" s="3">
        <v>21.40726514421457</v>
      </c>
      <c r="Q14" s="3">
        <v>30.925769181620289</v>
      </c>
      <c r="R14" s="3">
        <v>3.1010606578386657</v>
      </c>
      <c r="S14" s="3">
        <f t="shared" si="21"/>
        <v>49.231973667996193</v>
      </c>
      <c r="T14" s="3">
        <v>25.712439704741669</v>
      </c>
      <c r="U14" s="3">
        <v>2.4751043595356634</v>
      </c>
      <c r="V14" s="3">
        <v>3.0699526236086694</v>
      </c>
      <c r="W14" s="3">
        <f t="shared" si="22"/>
        <v>25.117591440668662</v>
      </c>
      <c r="X14" s="3">
        <v>7.5097329535650763</v>
      </c>
      <c r="Y14" s="3">
        <v>3.3123880038786706</v>
      </c>
      <c r="Z14" s="3">
        <v>0.38430565510255199</v>
      </c>
      <c r="AA14" s="3">
        <f t="shared" si="2"/>
        <v>10.437815302341196</v>
      </c>
      <c r="AB14" s="3">
        <v>39.769813932483423</v>
      </c>
      <c r="AC14" s="3">
        <v>0.15912750976911003</v>
      </c>
      <c r="AD14" s="3"/>
      <c r="AE14" s="3">
        <f t="shared" si="3"/>
        <v>39.92894144225253</v>
      </c>
      <c r="AF14" s="3">
        <v>24.327439640921639</v>
      </c>
      <c r="AG14" s="3">
        <v>14.291655818617107</v>
      </c>
      <c r="AH14" s="3">
        <v>24.327439640921639</v>
      </c>
      <c r="AI14" s="3">
        <f t="shared" si="4"/>
        <v>14.291655818617109</v>
      </c>
      <c r="AJ14" s="3">
        <v>64.27</v>
      </c>
      <c r="AK14" s="3"/>
      <c r="AL14" s="3"/>
      <c r="AM14" s="3">
        <f t="shared" si="23"/>
        <v>64.27</v>
      </c>
      <c r="AN14" s="17">
        <v>5547.5003507734527</v>
      </c>
      <c r="AO14" s="17">
        <v>3225.6549609463964</v>
      </c>
      <c r="AP14" s="17">
        <v>459.01643660758771</v>
      </c>
      <c r="AQ14" s="3">
        <f t="shared" si="24"/>
        <v>8314.1388751122613</v>
      </c>
      <c r="AR14" s="3">
        <v>2.4443181850242746E-2</v>
      </c>
      <c r="AS14" s="3"/>
      <c r="AT14" s="3"/>
      <c r="AU14" s="3">
        <f t="shared" si="5"/>
        <v>2.4443181850242746E-2</v>
      </c>
      <c r="AV14" s="3">
        <v>7.1637666876716164</v>
      </c>
      <c r="AW14" s="3">
        <v>6.4748385250066338</v>
      </c>
      <c r="AX14" s="3">
        <v>1.8330329639300269</v>
      </c>
      <c r="AY14" s="3">
        <f t="shared" si="6"/>
        <v>11.805572248748224</v>
      </c>
      <c r="AZ14" s="3">
        <v>16.451660350061321</v>
      </c>
      <c r="BA14" s="3">
        <v>2.9276310184290133</v>
      </c>
      <c r="BB14" s="3">
        <v>9.298089528811019</v>
      </c>
      <c r="BC14" s="3">
        <f t="shared" si="7"/>
        <v>10.081201839679316</v>
      </c>
      <c r="BD14" s="3"/>
      <c r="BE14" s="3"/>
      <c r="BF14" s="3"/>
      <c r="BG14" s="3">
        <f t="shared" si="8"/>
        <v>0</v>
      </c>
      <c r="BH14" s="4">
        <v>1.1903040066166317</v>
      </c>
      <c r="BI14" s="3">
        <v>17.792909067104738</v>
      </c>
      <c r="BJ14" s="3"/>
      <c r="BK14" s="3">
        <f t="shared" si="9"/>
        <v>18.98321307372137</v>
      </c>
      <c r="BL14" s="4"/>
      <c r="BM14" s="3"/>
      <c r="BN14" s="3"/>
      <c r="BO14" s="3">
        <f t="shared" si="10"/>
        <v>0</v>
      </c>
      <c r="BP14" s="4">
        <v>4.609297905783265</v>
      </c>
      <c r="BQ14" s="3">
        <v>0.39953536205045082</v>
      </c>
      <c r="BR14" s="3"/>
      <c r="BS14" s="3">
        <f t="shared" si="25"/>
        <v>5.0088332678337162</v>
      </c>
      <c r="BT14" s="4"/>
      <c r="BU14" s="3"/>
      <c r="BV14" s="3"/>
      <c r="BW14" s="3">
        <f t="shared" si="11"/>
        <v>0</v>
      </c>
      <c r="BX14" s="4"/>
      <c r="BY14" s="3"/>
      <c r="BZ14" s="3"/>
      <c r="CA14" s="3">
        <f t="shared" si="12"/>
        <v>0</v>
      </c>
      <c r="CB14" s="4">
        <v>69.051844562574786</v>
      </c>
      <c r="CC14" s="3">
        <v>1.6539892389237956</v>
      </c>
      <c r="CD14" s="3">
        <v>5.2566799492398664</v>
      </c>
      <c r="CE14" s="3">
        <f t="shared" si="13"/>
        <v>65.449153852258718</v>
      </c>
      <c r="CF14" s="4">
        <v>125.6719325837897</v>
      </c>
      <c r="CG14" s="3">
        <v>56.975767441935105</v>
      </c>
      <c r="CH14" s="3">
        <v>70.842467307617639</v>
      </c>
      <c r="CI14" s="3">
        <f t="shared" si="14"/>
        <v>111.80523271810718</v>
      </c>
      <c r="CJ14" s="4">
        <v>23712.704105114961</v>
      </c>
      <c r="CK14" s="3"/>
      <c r="CL14" s="3">
        <v>0.1654801050679498</v>
      </c>
      <c r="CM14" s="3">
        <f t="shared" si="15"/>
        <v>23712.538625009893</v>
      </c>
      <c r="CN14" s="4">
        <v>3.7242681282435695</v>
      </c>
      <c r="CO14" s="3">
        <v>5.007806219083534E-2</v>
      </c>
      <c r="CP14" s="3">
        <v>0.15859729078104701</v>
      </c>
      <c r="CQ14" s="3">
        <f t="shared" si="16"/>
        <v>3.6157488996533576</v>
      </c>
      <c r="CR14" s="4">
        <v>305.76044171778062</v>
      </c>
      <c r="CS14" s="3">
        <v>4.3921999241156149</v>
      </c>
      <c r="CT14" s="3">
        <v>7.4999034028947626</v>
      </c>
      <c r="CU14" s="3">
        <f t="shared" si="17"/>
        <v>302.65273823900151</v>
      </c>
      <c r="CV14" s="4">
        <v>1.6443488557592465</v>
      </c>
      <c r="CW14" s="3">
        <v>2.1697449392655246</v>
      </c>
      <c r="CX14" s="3">
        <v>0.32817398567941192</v>
      </c>
      <c r="CY14" s="3">
        <f t="shared" si="18"/>
        <v>3.4859198093453592</v>
      </c>
      <c r="CZ14" s="4">
        <v>2.4375184120440641</v>
      </c>
      <c r="DA14" s="4">
        <v>3.3857312888846565</v>
      </c>
      <c r="DB14" s="4">
        <v>0.83386563239389799</v>
      </c>
      <c r="DC14" s="4">
        <f t="shared" si="26"/>
        <v>4.9893840685348216</v>
      </c>
      <c r="DD14" s="4">
        <v>13.259477437991738</v>
      </c>
      <c r="DE14" s="3">
        <v>3.2741584672469584</v>
      </c>
      <c r="DF14" s="3"/>
      <c r="DG14" s="3">
        <f t="shared" si="19"/>
        <v>16.533635905238697</v>
      </c>
      <c r="DH14" s="4">
        <v>25.736234112461482</v>
      </c>
      <c r="DI14" s="3">
        <v>24.202540168921328</v>
      </c>
      <c r="DJ14" s="3">
        <v>0.68526923222047231</v>
      </c>
      <c r="DK14" s="3">
        <f t="shared" si="27"/>
        <v>49.253505049162335</v>
      </c>
      <c r="DL14" s="5">
        <v>29.200573156094759</v>
      </c>
      <c r="DM14" s="3">
        <v>6.9113235049559805</v>
      </c>
      <c r="DN14" s="3">
        <v>16.752869807816619</v>
      </c>
      <c r="DO14" s="3">
        <f t="shared" si="28"/>
        <v>19.359026853234116</v>
      </c>
      <c r="DP14" s="4">
        <v>6.9916432884128001</v>
      </c>
      <c r="DQ14" s="3"/>
      <c r="DR14" s="3"/>
      <c r="DS14" s="3">
        <f t="shared" si="29"/>
        <v>6.9916432884128001</v>
      </c>
      <c r="DT14" s="4"/>
      <c r="DU14" s="3"/>
      <c r="DV14" s="3"/>
      <c r="DW14" s="3">
        <f t="shared" si="30"/>
        <v>0</v>
      </c>
      <c r="DX14" s="4"/>
      <c r="DY14" s="3"/>
      <c r="DZ14" s="3"/>
      <c r="EA14" s="3">
        <f t="shared" si="31"/>
        <v>0</v>
      </c>
      <c r="EB14" s="4">
        <v>3.1236601965032853</v>
      </c>
      <c r="EC14" s="3"/>
      <c r="ED14" s="3"/>
      <c r="EE14" s="3">
        <f t="shared" si="32"/>
        <v>3.1236601965032853</v>
      </c>
      <c r="EF14" s="4">
        <v>0.473465396599</v>
      </c>
      <c r="EG14" s="3"/>
      <c r="EH14" s="3"/>
      <c r="EI14" s="3"/>
      <c r="EJ14" s="4"/>
      <c r="EK14" s="3"/>
      <c r="EL14" s="3"/>
      <c r="EM14" s="3">
        <f t="shared" si="33"/>
        <v>0</v>
      </c>
      <c r="EN14" s="4">
        <v>1.8852074994202217</v>
      </c>
      <c r="EO14" s="3">
        <v>2.7882554748196666</v>
      </c>
      <c r="EP14" s="3"/>
      <c r="EQ14" s="3">
        <f t="shared" si="34"/>
        <v>4.6734629742398885</v>
      </c>
      <c r="ER14" s="3">
        <v>30643.727017347588</v>
      </c>
      <c r="ES14" s="3">
        <v>3471.4875568946459</v>
      </c>
      <c r="ET14" s="3">
        <v>679.69469464584654</v>
      </c>
      <c r="EU14" s="3">
        <v>33435.519879596388</v>
      </c>
    </row>
    <row r="15" spans="1:151" s="6" customFormat="1" x14ac:dyDescent="0.25">
      <c r="A15" s="38"/>
      <c r="B15" s="44"/>
      <c r="C15" s="25" t="s">
        <v>50</v>
      </c>
      <c r="D15" s="12">
        <v>11522.404892035222</v>
      </c>
      <c r="E15" s="3">
        <v>4.4035299360548192</v>
      </c>
      <c r="F15" s="3">
        <v>569.37007642041033</v>
      </c>
      <c r="G15" s="3">
        <f t="shared" si="0"/>
        <v>10957.438345550867</v>
      </c>
      <c r="H15" s="3">
        <v>2611.0461010922259</v>
      </c>
      <c r="I15" s="3">
        <v>393.13782487272999</v>
      </c>
      <c r="J15" s="3">
        <v>118.56299642321331</v>
      </c>
      <c r="K15" s="3">
        <f t="shared" si="1"/>
        <v>2885.6209295417425</v>
      </c>
      <c r="L15" s="3">
        <v>3316.0775514328038</v>
      </c>
      <c r="M15" s="3">
        <v>852.87289313445524</v>
      </c>
      <c r="N15" s="3">
        <v>77.861325349615015</v>
      </c>
      <c r="O15" s="3">
        <f t="shared" si="20"/>
        <v>4091.0891192176441</v>
      </c>
      <c r="P15" s="3">
        <v>2842.924685917797</v>
      </c>
      <c r="Q15" s="3">
        <v>672.71731754450377</v>
      </c>
      <c r="R15" s="3">
        <v>1030.6884580152514</v>
      </c>
      <c r="S15" s="3">
        <f t="shared" si="21"/>
        <v>2484.9535454470492</v>
      </c>
      <c r="T15" s="3">
        <v>2962.3026036520673</v>
      </c>
      <c r="U15" s="3">
        <v>30.619417850685718</v>
      </c>
      <c r="V15" s="3">
        <v>129.49806852602666</v>
      </c>
      <c r="W15" s="3">
        <f t="shared" si="22"/>
        <v>2863.4239529767265</v>
      </c>
      <c r="X15" s="3">
        <v>286.6106796786209</v>
      </c>
      <c r="Y15" s="3">
        <v>119.38974543751178</v>
      </c>
      <c r="Z15" s="3">
        <v>64.421042654695341</v>
      </c>
      <c r="AA15" s="3">
        <f t="shared" si="2"/>
        <v>341.57938246143732</v>
      </c>
      <c r="AB15" s="3">
        <v>19961.537272331894</v>
      </c>
      <c r="AC15" s="3">
        <v>2.9980612867315877</v>
      </c>
      <c r="AD15" s="3">
        <v>58.71555499397779</v>
      </c>
      <c r="AE15" s="3">
        <f t="shared" si="3"/>
        <v>19905.819778624649</v>
      </c>
      <c r="AF15" s="3">
        <v>1006.5368692558613</v>
      </c>
      <c r="AG15" s="3">
        <v>152.95102546757948</v>
      </c>
      <c r="AH15" s="3">
        <v>21.929381776049471</v>
      </c>
      <c r="AI15" s="3">
        <f t="shared" si="4"/>
        <v>1137.5585129473914</v>
      </c>
      <c r="AJ15" s="3">
        <v>7458.51</v>
      </c>
      <c r="AK15" s="3">
        <v>0.42</v>
      </c>
      <c r="AL15" s="3">
        <v>6.04</v>
      </c>
      <c r="AM15" s="3">
        <f t="shared" si="23"/>
        <v>7452.89</v>
      </c>
      <c r="AN15" s="17">
        <v>7128.7743640985063</v>
      </c>
      <c r="AO15" s="17">
        <v>667.4494975933975</v>
      </c>
      <c r="AP15" s="17">
        <v>3094.3520599041144</v>
      </c>
      <c r="AQ15" s="3">
        <f t="shared" si="24"/>
        <v>4701.8718017877891</v>
      </c>
      <c r="AR15" s="3">
        <v>4750.6599734355077</v>
      </c>
      <c r="AS15" s="3">
        <v>206.8825836662696</v>
      </c>
      <c r="AT15" s="3">
        <v>11.45192985495177</v>
      </c>
      <c r="AU15" s="3">
        <f t="shared" si="5"/>
        <v>4946.0906272468255</v>
      </c>
      <c r="AV15" s="3">
        <v>7076.0695793846571</v>
      </c>
      <c r="AW15" s="3">
        <v>545.98880051731635</v>
      </c>
      <c r="AX15" s="3">
        <v>111.80159902469848</v>
      </c>
      <c r="AY15" s="3">
        <f t="shared" si="6"/>
        <v>7510.2567808772747</v>
      </c>
      <c r="AZ15" s="3">
        <v>966.82563984080377</v>
      </c>
      <c r="BA15" s="3">
        <v>83.155787658687359</v>
      </c>
      <c r="BB15" s="3">
        <v>82.277008844721962</v>
      </c>
      <c r="BC15" s="3">
        <f t="shared" si="7"/>
        <v>967.70441865476903</v>
      </c>
      <c r="BD15" s="3">
        <v>23702.079356307273</v>
      </c>
      <c r="BE15" s="3">
        <v>9.9652883889726116</v>
      </c>
      <c r="BF15" s="3">
        <v>729.08593545432086</v>
      </c>
      <c r="BG15" s="3">
        <f t="shared" si="8"/>
        <v>22982.958709241924</v>
      </c>
      <c r="BH15" s="4">
        <v>19985.551985881968</v>
      </c>
      <c r="BI15" s="3">
        <v>3102.1666617525689</v>
      </c>
      <c r="BJ15" s="3">
        <v>346.746213578957</v>
      </c>
      <c r="BK15" s="3">
        <f t="shared" si="9"/>
        <v>22740.97243405558</v>
      </c>
      <c r="BL15" s="4">
        <v>3043.5540579773847</v>
      </c>
      <c r="BM15" s="3">
        <v>1256.1091865902433</v>
      </c>
      <c r="BN15" s="3">
        <v>671.54722374561106</v>
      </c>
      <c r="BO15" s="3">
        <f t="shared" si="10"/>
        <v>3628.1160208220167</v>
      </c>
      <c r="BP15" s="4">
        <v>2746.9056581341792</v>
      </c>
      <c r="BQ15" s="3">
        <v>6.3818829902004657</v>
      </c>
      <c r="BR15" s="3">
        <v>11.380854477634511</v>
      </c>
      <c r="BS15" s="3">
        <f t="shared" si="25"/>
        <v>2741.9066866467456</v>
      </c>
      <c r="BT15" s="4">
        <v>138.63587994998247</v>
      </c>
      <c r="BU15" s="3">
        <v>902.36475555336142</v>
      </c>
      <c r="BV15" s="3">
        <v>59.490277478837527</v>
      </c>
      <c r="BW15" s="3">
        <f t="shared" si="11"/>
        <v>981.51035802450633</v>
      </c>
      <c r="BX15" s="4">
        <v>1716.0338739441067</v>
      </c>
      <c r="BY15" s="3">
        <v>1964.1715132847728</v>
      </c>
      <c r="BZ15" s="3">
        <v>533.85032776000742</v>
      </c>
      <c r="CA15" s="3">
        <f t="shared" si="12"/>
        <v>3146.3550594688722</v>
      </c>
      <c r="CB15" s="4">
        <v>10113.060679199976</v>
      </c>
      <c r="CC15" s="3">
        <v>119.01304562459252</v>
      </c>
      <c r="CD15" s="3">
        <v>243.64464205677871</v>
      </c>
      <c r="CE15" s="3">
        <f t="shared" si="13"/>
        <v>9988.4290827677905</v>
      </c>
      <c r="CF15" s="4">
        <v>355.50983231276109</v>
      </c>
      <c r="CG15" s="3">
        <v>55.986021344191151</v>
      </c>
      <c r="CH15" s="3">
        <v>223.81508562005115</v>
      </c>
      <c r="CI15" s="3">
        <f t="shared" si="14"/>
        <v>187.6807680369011</v>
      </c>
      <c r="CJ15" s="4">
        <v>34978.114869910991</v>
      </c>
      <c r="CK15" s="3"/>
      <c r="CL15" s="3">
        <v>44.183833580991006</v>
      </c>
      <c r="CM15" s="3">
        <f t="shared" si="15"/>
        <v>34933.931036330003</v>
      </c>
      <c r="CN15" s="4">
        <v>20.637887240981737</v>
      </c>
      <c r="CO15" s="3">
        <v>2.4934352179952337</v>
      </c>
      <c r="CP15" s="3">
        <v>4.9140007346856134E-2</v>
      </c>
      <c r="CQ15" s="3">
        <f t="shared" si="16"/>
        <v>23.082182451630114</v>
      </c>
      <c r="CR15" s="4">
        <v>4182.1713283865001</v>
      </c>
      <c r="CS15" s="3">
        <v>31.376339905997163</v>
      </c>
      <c r="CT15" s="3">
        <v>33.242197649279937</v>
      </c>
      <c r="CU15" s="3">
        <f t="shared" si="17"/>
        <v>4180.3054706432176</v>
      </c>
      <c r="CV15" s="4">
        <v>254.63738520034113</v>
      </c>
      <c r="CW15" s="3">
        <v>127.04628083685292</v>
      </c>
      <c r="CX15" s="3">
        <v>79.137703445709917</v>
      </c>
      <c r="CY15" s="3">
        <f t="shared" si="18"/>
        <v>302.54596259148411</v>
      </c>
      <c r="CZ15" s="4">
        <v>5000.6385807087599</v>
      </c>
      <c r="DA15" s="4">
        <v>1079.700423523446</v>
      </c>
      <c r="DB15" s="4">
        <v>993.32425842588191</v>
      </c>
      <c r="DC15" s="4">
        <f t="shared" si="26"/>
        <v>5087.0147458063238</v>
      </c>
      <c r="DD15" s="4">
        <v>3486.0173781891108</v>
      </c>
      <c r="DE15" s="3">
        <v>80.186912791863946</v>
      </c>
      <c r="DF15" s="3">
        <v>202.01896825220157</v>
      </c>
      <c r="DG15" s="3">
        <f t="shared" si="19"/>
        <v>3364.1853227287734</v>
      </c>
      <c r="DH15" s="4">
        <v>1091.835266183484</v>
      </c>
      <c r="DI15" s="3">
        <v>100.41616064610376</v>
      </c>
      <c r="DJ15" s="3">
        <v>8.35265680688026</v>
      </c>
      <c r="DK15" s="3">
        <f t="shared" si="27"/>
        <v>1183.8987700227074</v>
      </c>
      <c r="DL15" s="5">
        <v>1358.3693327453973</v>
      </c>
      <c r="DM15" s="3">
        <v>29.383444173046254</v>
      </c>
      <c r="DN15" s="3">
        <v>302.96313417623884</v>
      </c>
      <c r="DO15" s="3">
        <f t="shared" si="28"/>
        <v>1084.7896427422047</v>
      </c>
      <c r="DP15" s="4">
        <v>1.75336307486</v>
      </c>
      <c r="DQ15" s="3">
        <v>0.85798802537499996</v>
      </c>
      <c r="DR15" s="3"/>
      <c r="DS15" s="3">
        <f t="shared" si="29"/>
        <v>2.6113511002349998</v>
      </c>
      <c r="DT15" s="4">
        <v>0.6456487688490371</v>
      </c>
      <c r="DU15" s="3"/>
      <c r="DV15" s="3"/>
      <c r="DW15" s="3">
        <f t="shared" si="30"/>
        <v>0.6456487688490371</v>
      </c>
      <c r="DX15" s="4">
        <v>0.46308784000317099</v>
      </c>
      <c r="DY15" s="3"/>
      <c r="DZ15" s="3">
        <v>0.46308784000317099</v>
      </c>
      <c r="EA15" s="3">
        <f t="shared" si="31"/>
        <v>0</v>
      </c>
      <c r="EB15" s="4">
        <v>0.82325004718303241</v>
      </c>
      <c r="EC15" s="3">
        <v>0.54460602760979737</v>
      </c>
      <c r="ED15" s="3">
        <v>0.42852256304362468</v>
      </c>
      <c r="EE15" s="3">
        <f t="shared" si="32"/>
        <v>0.93933351174920521</v>
      </c>
      <c r="EF15" s="4">
        <v>74.874638782900007</v>
      </c>
      <c r="EG15" s="3"/>
      <c r="EH15" s="3">
        <v>3.2749664754790047</v>
      </c>
      <c r="EI15" s="3">
        <v>62.237369276217308</v>
      </c>
      <c r="EJ15" s="4"/>
      <c r="EK15" s="3"/>
      <c r="EL15" s="3"/>
      <c r="EM15" s="3">
        <f t="shared" si="33"/>
        <v>0</v>
      </c>
      <c r="EN15" s="4">
        <v>1.7858672492736123</v>
      </c>
      <c r="EO15" s="3">
        <v>0.87993192901391271</v>
      </c>
      <c r="EP15" s="3">
        <v>0.46012484071037224</v>
      </c>
      <c r="EQ15" s="3">
        <f t="shared" si="34"/>
        <v>2.2056743375771526</v>
      </c>
      <c r="ER15" s="3">
        <v>184144.38199428623</v>
      </c>
      <c r="ES15" s="3">
        <v>12602.032167649144</v>
      </c>
      <c r="ET15" s="3">
        <v>9861.5471871832979</v>
      </c>
      <c r="EU15" s="3">
        <v>186884.86697475211</v>
      </c>
    </row>
    <row r="16" spans="1:151" s="6" customFormat="1" x14ac:dyDescent="0.25">
      <c r="A16" s="38"/>
      <c r="B16" s="44"/>
      <c r="C16" s="26" t="s">
        <v>51</v>
      </c>
      <c r="D16" s="11">
        <f>SUM(D10:D15)</f>
        <v>15585.187418425177</v>
      </c>
      <c r="E16" s="11">
        <f>SUM(E10:E15)</f>
        <v>45.732568550792017</v>
      </c>
      <c r="F16" s="11">
        <f>SUM(F10:F15)</f>
        <v>747.54918003891021</v>
      </c>
      <c r="G16" s="7">
        <f t="shared" si="0"/>
        <v>14883.370806937059</v>
      </c>
      <c r="H16" s="7">
        <f>SUM(H10:H15)</f>
        <v>2877.1949235827624</v>
      </c>
      <c r="I16" s="7">
        <f t="shared" ref="I16:J16" si="70">SUM(I10:I15)</f>
        <v>454.62746450083051</v>
      </c>
      <c r="J16" s="7">
        <f t="shared" si="70"/>
        <v>126.09686182671666</v>
      </c>
      <c r="K16" s="7">
        <f t="shared" si="1"/>
        <v>3205.7255262568765</v>
      </c>
      <c r="L16" s="7">
        <f>SUM(L10:L15)</f>
        <v>3394.6736315940452</v>
      </c>
      <c r="M16" s="7">
        <f t="shared" ref="M16:N16" si="71">SUM(M10:M15)</f>
        <v>886.41576183261554</v>
      </c>
      <c r="N16" s="7">
        <f t="shared" si="71"/>
        <v>147.91007442220493</v>
      </c>
      <c r="O16" s="7">
        <f t="shared" si="20"/>
        <v>4133.1793190044555</v>
      </c>
      <c r="P16" s="7">
        <f>SUM(P10:P15)</f>
        <v>3044.6338415119349</v>
      </c>
      <c r="Q16" s="7">
        <f t="shared" ref="Q16:R16" si="72">SUM(Q10:Q15)</f>
        <v>717.55788828855225</v>
      </c>
      <c r="R16" s="7">
        <f t="shared" si="72"/>
        <v>1059.797489298348</v>
      </c>
      <c r="S16" s="7">
        <f t="shared" si="21"/>
        <v>2702.3942405021394</v>
      </c>
      <c r="T16" s="7">
        <f>SUM(T10:T15)</f>
        <v>3760.3046274344924</v>
      </c>
      <c r="U16" s="7">
        <f t="shared" ref="U16:V16" si="73">SUM(U10:U15)</f>
        <v>33.094522210221385</v>
      </c>
      <c r="V16" s="7">
        <f t="shared" si="73"/>
        <v>132.56802114963531</v>
      </c>
      <c r="W16" s="7">
        <f t="shared" si="22"/>
        <v>3660.8311284950787</v>
      </c>
      <c r="X16" s="7">
        <f>SUM(X10:X15)</f>
        <v>350.38446430776617</v>
      </c>
      <c r="Y16" s="7">
        <f t="shared" ref="Y16:Z16" si="74">SUM(Y10:Y15)</f>
        <v>124.18262022017664</v>
      </c>
      <c r="Z16" s="7">
        <f t="shared" si="74"/>
        <v>104.85864436025309</v>
      </c>
      <c r="AA16" s="7">
        <f t="shared" si="2"/>
        <v>369.70844016768973</v>
      </c>
      <c r="AB16" s="7">
        <f>SUM(AB10:AB15)</f>
        <v>42466.914512898089</v>
      </c>
      <c r="AC16" s="7">
        <f t="shared" ref="AC16:AD16" si="75">SUM(AC10:AC15)</f>
        <v>12.007597358191688</v>
      </c>
      <c r="AD16" s="7">
        <f t="shared" si="75"/>
        <v>212.41790255052263</v>
      </c>
      <c r="AE16" s="7">
        <f t="shared" si="3"/>
        <v>42266.504207705759</v>
      </c>
      <c r="AF16" s="7">
        <f>SUM(AF10:AF15)</f>
        <v>1091.7066524144971</v>
      </c>
      <c r="AG16" s="7">
        <f t="shared" ref="AG16:AH16" si="76">SUM(AG10:AG15)</f>
        <v>189.30604896126164</v>
      </c>
      <c r="AH16" s="7">
        <f t="shared" si="76"/>
        <v>51.026218867485184</v>
      </c>
      <c r="AI16" s="7">
        <f t="shared" si="4"/>
        <v>1229.9864825082736</v>
      </c>
      <c r="AJ16" s="7">
        <f>SUM(AJ10:AJ15)</f>
        <v>18126.32</v>
      </c>
      <c r="AK16" s="7">
        <f t="shared" ref="AK16:AL16" si="77">SUM(AK10:AK15)</f>
        <v>1.01</v>
      </c>
      <c r="AL16" s="7">
        <f t="shared" si="77"/>
        <v>6.11</v>
      </c>
      <c r="AM16" s="7">
        <f t="shared" si="23"/>
        <v>18121.219999999998</v>
      </c>
      <c r="AN16" s="8">
        <f>SUM(AN10:AN15)</f>
        <v>155936.06494368892</v>
      </c>
      <c r="AO16" s="8">
        <f t="shared" ref="AO16:AP16" si="78">SUM(AO10:AO15)</f>
        <v>9061.4191309427697</v>
      </c>
      <c r="AP16" s="8">
        <f t="shared" si="78"/>
        <v>72633.130557383425</v>
      </c>
      <c r="AQ16" s="7">
        <f t="shared" si="24"/>
        <v>92364.353517248281</v>
      </c>
      <c r="AR16" s="7">
        <f>SUM(AR10:AR15)</f>
        <v>5429.1646653136104</v>
      </c>
      <c r="AS16" s="7">
        <f t="shared" ref="AS16:AT16" si="79">SUM(AS10:AS15)</f>
        <v>227.89133305280791</v>
      </c>
      <c r="AT16" s="7">
        <f t="shared" si="79"/>
        <v>13.281983597470202</v>
      </c>
      <c r="AU16" s="7">
        <f t="shared" si="5"/>
        <v>5643.7740147689474</v>
      </c>
      <c r="AV16" s="7">
        <f>SUM(AV10:AV15)</f>
        <v>9819.8054191494321</v>
      </c>
      <c r="AW16" s="7">
        <f t="shared" ref="AW16:AX16" si="80">SUM(AW10:AW15)</f>
        <v>576.19568310914838</v>
      </c>
      <c r="AX16" s="7">
        <f t="shared" si="80"/>
        <v>178.52279635528089</v>
      </c>
      <c r="AY16" s="7">
        <f t="shared" si="6"/>
        <v>10217.4783059033</v>
      </c>
      <c r="AZ16" s="7">
        <f>SUM(AZ10:AZ15)</f>
        <v>1280.6145429373739</v>
      </c>
      <c r="BA16" s="7">
        <f t="shared" ref="BA16:BB16" si="81">SUM(BA10:BA15)</f>
        <v>86.200416122454783</v>
      </c>
      <c r="BB16" s="7">
        <f t="shared" si="81"/>
        <v>95.109325351405118</v>
      </c>
      <c r="BC16" s="7">
        <f t="shared" si="7"/>
        <v>1271.7056337084236</v>
      </c>
      <c r="BD16" s="7">
        <f>SUM(BD10:BD15)</f>
        <v>25596.546973891043</v>
      </c>
      <c r="BE16" s="7">
        <f t="shared" ref="BE16:BF16" si="82">SUM(BE10:BE15)</f>
        <v>10.151219313783848</v>
      </c>
      <c r="BF16" s="7">
        <f t="shared" si="82"/>
        <v>752.43445824160256</v>
      </c>
      <c r="BG16" s="7">
        <f t="shared" si="8"/>
        <v>24854.263734963224</v>
      </c>
      <c r="BH16" s="7">
        <f>SUM(BH10:BH15)</f>
        <v>21738.672615898762</v>
      </c>
      <c r="BI16" s="7">
        <f t="shared" ref="BI16:BJ16" si="83">SUM(BI10:BI15)</f>
        <v>3647.9280506639657</v>
      </c>
      <c r="BJ16" s="7">
        <f t="shared" si="83"/>
        <v>529.12797704912668</v>
      </c>
      <c r="BK16" s="7">
        <f t="shared" si="9"/>
        <v>24857.472689513601</v>
      </c>
      <c r="BL16" s="7">
        <f>SUM(BL10:BL15)</f>
        <v>3044.394412323355</v>
      </c>
      <c r="BM16" s="7">
        <f t="shared" ref="BM16:BN16" si="84">SUM(BM10:BM15)</f>
        <v>1258.7270280009316</v>
      </c>
      <c r="BN16" s="7">
        <f t="shared" si="84"/>
        <v>671.54722374561106</v>
      </c>
      <c r="BO16" s="7">
        <f t="shared" si="10"/>
        <v>3631.5742165786755</v>
      </c>
      <c r="BP16" s="7">
        <f>SUM(BP10:BP15)</f>
        <v>3023.6895060537427</v>
      </c>
      <c r="BQ16" s="7">
        <f t="shared" ref="BQ16:BR16" si="85">SUM(BQ10:BQ15)</f>
        <v>7.0133401130580069</v>
      </c>
      <c r="BR16" s="7">
        <f t="shared" si="85"/>
        <v>11.487842794163951</v>
      </c>
      <c r="BS16" s="7">
        <f t="shared" si="25"/>
        <v>3019.2150033726366</v>
      </c>
      <c r="BT16" s="7">
        <f>SUM(BT10:BT15)</f>
        <v>139.53977015390964</v>
      </c>
      <c r="BU16" s="7">
        <f t="shared" ref="BU16:BV16" si="86">SUM(BU10:BU15)</f>
        <v>902.36475555336142</v>
      </c>
      <c r="BV16" s="7">
        <f t="shared" si="86"/>
        <v>59.490277478837527</v>
      </c>
      <c r="BW16" s="7">
        <f t="shared" si="11"/>
        <v>982.41424822843351</v>
      </c>
      <c r="BX16" s="7">
        <f>SUM(BX10:BX15)</f>
        <v>1720.073841901687</v>
      </c>
      <c r="BY16" s="7">
        <f t="shared" ref="BY16:BZ16" si="87">SUM(BY10:BY15)</f>
        <v>1964.1715132847728</v>
      </c>
      <c r="BZ16" s="7">
        <f t="shared" si="87"/>
        <v>533.85032776000742</v>
      </c>
      <c r="CA16" s="7">
        <f t="shared" si="12"/>
        <v>3150.3950274264525</v>
      </c>
      <c r="CB16" s="7">
        <f>SUM(CB10:CB15)</f>
        <v>11332.720823370153</v>
      </c>
      <c r="CC16" s="7">
        <f t="shared" ref="CC16:CD16" si="88">SUM(CC10:CC15)</f>
        <v>138.42912544562412</v>
      </c>
      <c r="CD16" s="7">
        <f t="shared" si="88"/>
        <v>274.3311268596832</v>
      </c>
      <c r="CE16" s="7">
        <f t="shared" si="13"/>
        <v>11196.818821956094</v>
      </c>
      <c r="CF16" s="7">
        <f>SUM(CF10:CF15)</f>
        <v>541.41321868642581</v>
      </c>
      <c r="CG16" s="7">
        <f t="shared" ref="CG16:CH16" si="89">SUM(CG10:CG15)</f>
        <v>140.20063368562822</v>
      </c>
      <c r="CH16" s="7">
        <f t="shared" si="89"/>
        <v>339.87214830569224</v>
      </c>
      <c r="CI16" s="7">
        <f t="shared" si="14"/>
        <v>341.74170406636176</v>
      </c>
      <c r="CJ16" s="7">
        <f>SUM(CJ10:CJ15)</f>
        <v>65467.080400888342</v>
      </c>
      <c r="CK16" s="7">
        <f t="shared" ref="CK16:CL16" si="90">SUM(CK10:CK15)</f>
        <v>0</v>
      </c>
      <c r="CL16" s="7">
        <f t="shared" si="90"/>
        <v>52.224371399937603</v>
      </c>
      <c r="CM16" s="7">
        <f t="shared" si="15"/>
        <v>65414.856029488408</v>
      </c>
      <c r="CN16" s="7">
        <f>SUM(CN10:CN15)</f>
        <v>952.15878063458331</v>
      </c>
      <c r="CO16" s="7">
        <f t="shared" ref="CO16:CP16" si="91">SUM(CO10:CO15)</f>
        <v>335.69420991800314</v>
      </c>
      <c r="CP16" s="7">
        <f t="shared" si="91"/>
        <v>152.10735392583558</v>
      </c>
      <c r="CQ16" s="7">
        <f t="shared" si="16"/>
        <v>1135.7456366267511</v>
      </c>
      <c r="CR16" s="7">
        <f>SUM(CR10:CR15)</f>
        <v>5320.2669304495021</v>
      </c>
      <c r="CS16" s="7">
        <f t="shared" ref="CS16:CT16" si="92">SUM(CS10:CS15)</f>
        <v>41.070258718083423</v>
      </c>
      <c r="CT16" s="7">
        <f t="shared" si="92"/>
        <v>78.484517442220834</v>
      </c>
      <c r="CU16" s="7">
        <f t="shared" si="17"/>
        <v>5282.8526717253644</v>
      </c>
      <c r="CV16" s="7">
        <f>SUM(CV10:CV15)</f>
        <v>256.52126216794073</v>
      </c>
      <c r="CW16" s="7">
        <f t="shared" ref="CW16:CX16" si="93">SUM(CW10:CW15)</f>
        <v>129.45071717567231</v>
      </c>
      <c r="CX16" s="7">
        <f t="shared" si="93"/>
        <v>79.46587743138933</v>
      </c>
      <c r="CY16" s="7">
        <f t="shared" si="18"/>
        <v>306.5061019122237</v>
      </c>
      <c r="CZ16" s="8">
        <f>SUM(CZ10:CZ15)</f>
        <v>6138.1418531808013</v>
      </c>
      <c r="DA16" s="8">
        <f t="shared" ref="DA16:DB16" si="94">SUM(DA10:DA15)</f>
        <v>1450.1770498902804</v>
      </c>
      <c r="DB16" s="8">
        <f t="shared" si="94"/>
        <v>1166.1474520944078</v>
      </c>
      <c r="DC16" s="8">
        <f t="shared" si="26"/>
        <v>6422.1714509766744</v>
      </c>
      <c r="DD16" s="7">
        <f>SUM(DD10:DD15)</f>
        <v>7587.5516350873831</v>
      </c>
      <c r="DE16" s="7">
        <f t="shared" ref="DE16:DF16" si="95">SUM(DE10:DE15)</f>
        <v>95.07386333181654</v>
      </c>
      <c r="DF16" s="7">
        <f t="shared" si="95"/>
        <v>230.18952644742691</v>
      </c>
      <c r="DG16" s="7">
        <f t="shared" si="19"/>
        <v>7452.4359719717731</v>
      </c>
      <c r="DH16" s="7">
        <f>SUM(DH10:DH15)</f>
        <v>7143.3978924444291</v>
      </c>
      <c r="DI16" s="7">
        <f t="shared" ref="DI16:DJ16" si="96">SUM(DI10:DI15)</f>
        <v>322.06345716426983</v>
      </c>
      <c r="DJ16" s="7">
        <f t="shared" si="96"/>
        <v>2995.8853114272024</v>
      </c>
      <c r="DK16" s="7">
        <f t="shared" si="27"/>
        <v>4469.5760381814962</v>
      </c>
      <c r="DL16" s="7">
        <f>SUM(DL10:DL15)</f>
        <v>1458.5314472583489</v>
      </c>
      <c r="DM16" s="7">
        <f t="shared" ref="DM16:DN16" si="97">SUM(DM10:DM15)</f>
        <v>40.018699109191701</v>
      </c>
      <c r="DN16" s="7">
        <f t="shared" si="97"/>
        <v>323.65217678698525</v>
      </c>
      <c r="DO16" s="7">
        <f t="shared" si="28"/>
        <v>1174.8979695805551</v>
      </c>
      <c r="DP16" s="7">
        <f>SUM(DP10:DP15)</f>
        <v>8.7450063632728003</v>
      </c>
      <c r="DQ16" s="7">
        <f t="shared" ref="DQ16:DR16" si="98">SUM(DQ10:DQ15)</f>
        <v>0.85798802537499996</v>
      </c>
      <c r="DR16" s="7">
        <f t="shared" si="98"/>
        <v>0</v>
      </c>
      <c r="DS16" s="7">
        <f t="shared" si="29"/>
        <v>9.6029943886478009</v>
      </c>
      <c r="DT16" s="7">
        <f>SUM(DT10:DT15)</f>
        <v>0.6456487688490371</v>
      </c>
      <c r="DU16" s="7">
        <f t="shared" ref="DU16:DV16" si="99">SUM(DU10:DU15)</f>
        <v>0</v>
      </c>
      <c r="DV16" s="7">
        <f t="shared" si="99"/>
        <v>0</v>
      </c>
      <c r="DW16" s="7">
        <f t="shared" si="30"/>
        <v>0.6456487688490371</v>
      </c>
      <c r="DX16" s="7">
        <f>SUM(DX10:DX15)</f>
        <v>0.46308784000317099</v>
      </c>
      <c r="DY16" s="7">
        <f t="shared" ref="DY16:DZ16" si="100">SUM(DY10:DY15)</f>
        <v>0</v>
      </c>
      <c r="DZ16" s="7">
        <f t="shared" si="100"/>
        <v>0.46308784000317099</v>
      </c>
      <c r="EA16" s="7">
        <f t="shared" si="31"/>
        <v>0</v>
      </c>
      <c r="EB16" s="7">
        <f>SUM(EB10:EB15)</f>
        <v>4.3798769098320438</v>
      </c>
      <c r="EC16" s="7">
        <f t="shared" ref="EC16:ED16" si="101">SUM(EC10:EC15)</f>
        <v>0.54460602760979737</v>
      </c>
      <c r="ED16" s="7">
        <f t="shared" si="101"/>
        <v>0.54070322141150917</v>
      </c>
      <c r="EE16" s="7">
        <f t="shared" si="32"/>
        <v>4.3837797160303316</v>
      </c>
      <c r="EF16" s="7">
        <f t="shared" ref="EF16:EI16" si="102">SUM(EF10:EF15)</f>
        <v>75.348104179499003</v>
      </c>
      <c r="EG16" s="7">
        <f t="shared" si="102"/>
        <v>0</v>
      </c>
      <c r="EH16" s="7">
        <f t="shared" si="102"/>
        <v>3.9620685088430045</v>
      </c>
      <c r="EI16" s="7">
        <f t="shared" si="102"/>
        <v>68.553538472094303</v>
      </c>
      <c r="EJ16" s="7">
        <f>SUM(EJ10:EJ15)</f>
        <v>0</v>
      </c>
      <c r="EK16" s="7">
        <f t="shared" ref="EK16:EL16" si="103">SUM(EK10:EK15)</f>
        <v>0</v>
      </c>
      <c r="EL16" s="7">
        <f t="shared" si="103"/>
        <v>0</v>
      </c>
      <c r="EM16" s="7">
        <f t="shared" si="33"/>
        <v>0</v>
      </c>
      <c r="EN16" s="7">
        <f>SUM(EN10:EN15)</f>
        <v>3.671074748693834</v>
      </c>
      <c r="EO16" s="7">
        <f t="shared" ref="EO16:EP16" si="104">SUM(EO10:EO15)</f>
        <v>3.6681874038335796</v>
      </c>
      <c r="EP16" s="7">
        <f t="shared" si="104"/>
        <v>0.46012484071037224</v>
      </c>
      <c r="EQ16" s="7">
        <f t="shared" si="34"/>
        <v>6.8791373118170416</v>
      </c>
      <c r="ER16" s="3">
        <v>424716.91966277559</v>
      </c>
      <c r="ES16" s="3">
        <v>22882.980469393071</v>
      </c>
      <c r="ET16" s="3">
        <v>83740.126285496139</v>
      </c>
      <c r="EU16" s="3">
        <v>363859.7738466725</v>
      </c>
    </row>
    <row r="17" spans="1:151" s="6" customFormat="1" x14ac:dyDescent="0.25">
      <c r="A17" s="36">
        <v>3</v>
      </c>
      <c r="B17" s="39" t="s">
        <v>52</v>
      </c>
      <c r="C17" s="25" t="s">
        <v>53</v>
      </c>
      <c r="D17" s="12">
        <v>446.52486806406171</v>
      </c>
      <c r="E17" s="3">
        <v>50.974623760356359</v>
      </c>
      <c r="F17" s="3">
        <v>2.6770028535054449</v>
      </c>
      <c r="G17" s="3">
        <f t="shared" si="0"/>
        <v>494.82248897091262</v>
      </c>
      <c r="H17" s="3">
        <v>0.90022036632701108</v>
      </c>
      <c r="I17" s="3">
        <v>9.1095216986519525E-2</v>
      </c>
      <c r="J17" s="3"/>
      <c r="K17" s="3">
        <f t="shared" si="1"/>
        <v>0.99131558331353065</v>
      </c>
      <c r="L17" s="3">
        <v>84.520160803171706</v>
      </c>
      <c r="M17" s="3">
        <v>54.490794708715683</v>
      </c>
      <c r="N17" s="3">
        <v>3.0024962567861531</v>
      </c>
      <c r="O17" s="3">
        <f t="shared" si="20"/>
        <v>136.00845925510126</v>
      </c>
      <c r="P17" s="3">
        <v>203.51740528203118</v>
      </c>
      <c r="Q17" s="3">
        <v>35.251492917167205</v>
      </c>
      <c r="R17" s="3">
        <v>0.49805073286775797</v>
      </c>
      <c r="S17" s="3">
        <f t="shared" si="21"/>
        <v>238.27084746633062</v>
      </c>
      <c r="T17" s="3">
        <v>228.64521126127565</v>
      </c>
      <c r="U17" s="3">
        <v>12.986202800257459</v>
      </c>
      <c r="V17" s="3"/>
      <c r="W17" s="3">
        <f t="shared" si="22"/>
        <v>241.63141406153312</v>
      </c>
      <c r="X17" s="3">
        <v>84.812306044706261</v>
      </c>
      <c r="Y17" s="3">
        <v>10.416937874087132</v>
      </c>
      <c r="Z17" s="3">
        <v>20.926706912264859</v>
      </c>
      <c r="AA17" s="3">
        <f t="shared" si="2"/>
        <v>74.302537006528539</v>
      </c>
      <c r="AB17" s="3">
        <v>267.43851780591012</v>
      </c>
      <c r="AC17" s="3">
        <v>10.092421818949202</v>
      </c>
      <c r="AD17" s="3">
        <v>1.8913412913186097E-2</v>
      </c>
      <c r="AE17" s="3">
        <f t="shared" si="3"/>
        <v>277.51202621194614</v>
      </c>
      <c r="AF17" s="3">
        <v>172.74103808465637</v>
      </c>
      <c r="AG17" s="3">
        <v>65.961765116474126</v>
      </c>
      <c r="AH17" s="3">
        <v>20.98783489086653</v>
      </c>
      <c r="AI17" s="3">
        <f t="shared" si="4"/>
        <v>217.71496831026397</v>
      </c>
      <c r="AJ17" s="3">
        <v>26.56</v>
      </c>
      <c r="AK17" s="3">
        <v>1.1299999999999999</v>
      </c>
      <c r="AL17" s="3">
        <v>3.5</v>
      </c>
      <c r="AM17" s="3">
        <f t="shared" si="23"/>
        <v>24.189999999999998</v>
      </c>
      <c r="AN17" s="17">
        <v>11.866323776601103</v>
      </c>
      <c r="AO17" s="17">
        <v>2.9220365058708269</v>
      </c>
      <c r="AP17" s="17">
        <v>2.7150585959427902</v>
      </c>
      <c r="AQ17" s="3">
        <f t="shared" si="24"/>
        <v>12.073301686529138</v>
      </c>
      <c r="AR17" s="3">
        <v>477.6962252302277</v>
      </c>
      <c r="AS17" s="3">
        <v>35.952015775018481</v>
      </c>
      <c r="AT17" s="3">
        <v>7.5590931550402161</v>
      </c>
      <c r="AU17" s="3">
        <f t="shared" si="5"/>
        <v>506.08914785020596</v>
      </c>
      <c r="AV17" s="3">
        <v>552.68244547420852</v>
      </c>
      <c r="AW17" s="3">
        <v>179.34267448185395</v>
      </c>
      <c r="AX17" s="3">
        <v>2.397101874067229</v>
      </c>
      <c r="AY17" s="3">
        <f t="shared" si="6"/>
        <v>729.62801808199526</v>
      </c>
      <c r="AZ17" s="3">
        <v>110.51775560990136</v>
      </c>
      <c r="BA17" s="3">
        <v>6.2485813278291875</v>
      </c>
      <c r="BB17" s="3">
        <v>5.4605991622582586</v>
      </c>
      <c r="BC17" s="3">
        <f t="shared" si="7"/>
        <v>111.30573777547228</v>
      </c>
      <c r="BD17" s="3">
        <v>393.82324839769069</v>
      </c>
      <c r="BE17" s="3">
        <v>85.537211662882996</v>
      </c>
      <c r="BF17" s="3">
        <v>5.3200448656495389</v>
      </c>
      <c r="BG17" s="3">
        <f t="shared" si="8"/>
        <v>474.04041519492415</v>
      </c>
      <c r="BH17" s="4">
        <v>394.58962543718252</v>
      </c>
      <c r="BI17" s="3">
        <v>35.105558427284627</v>
      </c>
      <c r="BJ17" s="3">
        <v>65.396764043208435</v>
      </c>
      <c r="BK17" s="3">
        <f t="shared" si="9"/>
        <v>364.29841982125868</v>
      </c>
      <c r="BL17" s="4"/>
      <c r="BM17" s="3">
        <v>2.8239872136576086E-2</v>
      </c>
      <c r="BN17" s="3"/>
      <c r="BO17" s="3">
        <f t="shared" si="10"/>
        <v>2.8239872136576086E-2</v>
      </c>
      <c r="BP17" s="4">
        <v>62.860313031093575</v>
      </c>
      <c r="BQ17" s="3">
        <v>4.2227159361164501</v>
      </c>
      <c r="BR17" s="3"/>
      <c r="BS17" s="3">
        <f t="shared" si="25"/>
        <v>67.083028967210026</v>
      </c>
      <c r="BT17" s="4"/>
      <c r="BU17" s="3"/>
      <c r="BV17" s="3"/>
      <c r="BW17" s="3">
        <f t="shared" si="11"/>
        <v>0</v>
      </c>
      <c r="BX17" s="4">
        <v>15.082848921493133</v>
      </c>
      <c r="BY17" s="3">
        <v>2.3819410429240415</v>
      </c>
      <c r="BZ17" s="3"/>
      <c r="CA17" s="3">
        <f t="shared" si="12"/>
        <v>17.464789964417175</v>
      </c>
      <c r="CB17" s="4">
        <v>233.93820878959784</v>
      </c>
      <c r="CC17" s="3">
        <v>29.339631368263703</v>
      </c>
      <c r="CD17" s="3">
        <v>2.4473924915635461</v>
      </c>
      <c r="CE17" s="3">
        <f t="shared" si="13"/>
        <v>260.83044766629797</v>
      </c>
      <c r="CF17" s="4">
        <v>120.98702263049212</v>
      </c>
      <c r="CG17" s="3">
        <v>64.300042365056854</v>
      </c>
      <c r="CH17" s="3">
        <v>41.3844980901493</v>
      </c>
      <c r="CI17" s="3">
        <f t="shared" si="14"/>
        <v>143.90256690539968</v>
      </c>
      <c r="CJ17" s="4">
        <v>396.91063863254169</v>
      </c>
      <c r="CK17" s="3">
        <v>12.730812988262493</v>
      </c>
      <c r="CL17" s="3"/>
      <c r="CM17" s="3">
        <f t="shared" si="15"/>
        <v>409.64145162080416</v>
      </c>
      <c r="CN17" s="4">
        <v>8.7904202683180305E-2</v>
      </c>
      <c r="CO17" s="3"/>
      <c r="CP17" s="3"/>
      <c r="CQ17" s="3">
        <f t="shared" si="16"/>
        <v>8.7904202683180305E-2</v>
      </c>
      <c r="CR17" s="4">
        <v>597.95139836787723</v>
      </c>
      <c r="CS17" s="3">
        <v>19.092609629417616</v>
      </c>
      <c r="CT17" s="3">
        <v>0.90112175803933359</v>
      </c>
      <c r="CU17" s="3">
        <f t="shared" si="17"/>
        <v>616.14288623925552</v>
      </c>
      <c r="CV17" s="4">
        <v>6.1884161614777913</v>
      </c>
      <c r="CW17" s="3">
        <v>0.25518422943326374</v>
      </c>
      <c r="CX17" s="3">
        <v>0.66564774275017224</v>
      </c>
      <c r="CY17" s="3">
        <f t="shared" si="18"/>
        <v>5.7779526481608823</v>
      </c>
      <c r="CZ17" s="4">
        <v>478.97511397929946</v>
      </c>
      <c r="DA17" s="4">
        <v>103.47315276177923</v>
      </c>
      <c r="DB17" s="4">
        <v>116.10016168247036</v>
      </c>
      <c r="DC17" s="4">
        <f t="shared" si="26"/>
        <v>466.34810505860833</v>
      </c>
      <c r="DD17" s="4">
        <v>367.92160742578324</v>
      </c>
      <c r="DE17" s="3">
        <v>41.279530525420384</v>
      </c>
      <c r="DF17" s="3">
        <v>1.6483078280548156</v>
      </c>
      <c r="DG17" s="3">
        <f t="shared" si="19"/>
        <v>407.55283012314879</v>
      </c>
      <c r="DH17" s="4">
        <v>23.751167431098587</v>
      </c>
      <c r="DI17" s="3">
        <v>2.983382731399963</v>
      </c>
      <c r="DJ17" s="3">
        <v>0.44471420710362097</v>
      </c>
      <c r="DK17" s="3">
        <f t="shared" si="27"/>
        <v>26.289835955394928</v>
      </c>
      <c r="DL17" s="5">
        <v>257.0586174773764</v>
      </c>
      <c r="DM17" s="3">
        <v>40.222764627343409</v>
      </c>
      <c r="DN17" s="3">
        <v>6.4182015674663928</v>
      </c>
      <c r="DO17" s="3">
        <f t="shared" si="28"/>
        <v>290.86318053725341</v>
      </c>
      <c r="DP17" s="4"/>
      <c r="DQ17" s="3"/>
      <c r="DR17" s="3"/>
      <c r="DS17" s="3">
        <f t="shared" si="29"/>
        <v>0</v>
      </c>
      <c r="DT17" s="4">
        <v>1.789085395335396E-2</v>
      </c>
      <c r="DU17" s="3"/>
      <c r="DV17" s="3"/>
      <c r="DW17" s="3">
        <f t="shared" si="30"/>
        <v>1.789085395335396E-2</v>
      </c>
      <c r="DX17" s="4">
        <v>0.87050102251936856</v>
      </c>
      <c r="DY17" s="3"/>
      <c r="DZ17" s="3"/>
      <c r="EA17" s="3">
        <f t="shared" si="31"/>
        <v>0.87050102251936856</v>
      </c>
      <c r="EB17" s="4">
        <v>1.0289584715678008</v>
      </c>
      <c r="EC17" s="3"/>
      <c r="ED17" s="3">
        <v>1.4662427159395888E-2</v>
      </c>
      <c r="EE17" s="3">
        <f t="shared" si="32"/>
        <v>1.014296044408405</v>
      </c>
      <c r="EF17" s="4">
        <v>3.1462317189200002</v>
      </c>
      <c r="EG17" s="3"/>
      <c r="EH17" s="3">
        <v>0.21646003062599994</v>
      </c>
      <c r="EI17" s="3">
        <v>0.67288674023600004</v>
      </c>
      <c r="EJ17" s="4"/>
      <c r="EK17" s="3"/>
      <c r="EL17" s="3"/>
      <c r="EM17" s="3">
        <f t="shared" si="33"/>
        <v>0</v>
      </c>
      <c r="EN17" s="4">
        <v>0.10701643040092251</v>
      </c>
      <c r="EO17" s="3"/>
      <c r="EP17" s="3"/>
      <c r="EQ17" s="3">
        <f t="shared" si="34"/>
        <v>0.10701643040092251</v>
      </c>
      <c r="ER17" s="3">
        <v>6023.7148382969863</v>
      </c>
      <c r="ES17" s="3">
        <v>906.81480863263391</v>
      </c>
      <c r="ET17" s="3">
        <v>310.48753022121463</v>
      </c>
      <c r="EU17" s="3">
        <v>6620.042116708405</v>
      </c>
    </row>
    <row r="18" spans="1:151" s="6" customFormat="1" x14ac:dyDescent="0.25">
      <c r="A18" s="36"/>
      <c r="B18" s="39"/>
      <c r="C18" s="25" t="s">
        <v>54</v>
      </c>
      <c r="D18" s="12">
        <v>2926.4249449753061</v>
      </c>
      <c r="E18" s="3">
        <v>35.785340736772305</v>
      </c>
      <c r="F18" s="3">
        <v>0.70482071865321361</v>
      </c>
      <c r="G18" s="3">
        <f t="shared" si="0"/>
        <v>2961.5054649934254</v>
      </c>
      <c r="H18" s="3">
        <v>379.06127840620593</v>
      </c>
      <c r="I18" s="3">
        <v>7.8747904998658624</v>
      </c>
      <c r="J18" s="3">
        <v>24.593685651450532</v>
      </c>
      <c r="K18" s="3">
        <f t="shared" si="1"/>
        <v>362.34238325462127</v>
      </c>
      <c r="L18" s="3">
        <v>652.39517276464778</v>
      </c>
      <c r="M18" s="3">
        <v>5.2997915548910592</v>
      </c>
      <c r="N18" s="3">
        <v>17.602176774911474</v>
      </c>
      <c r="O18" s="3">
        <f t="shared" si="20"/>
        <v>640.0927875446273</v>
      </c>
      <c r="P18" s="3">
        <v>5447.7964960148865</v>
      </c>
      <c r="Q18" s="7">
        <v>6.3105206870769539</v>
      </c>
      <c r="R18" s="3">
        <v>17.573265056966321</v>
      </c>
      <c r="S18" s="3">
        <f t="shared" si="21"/>
        <v>5436.5337516449972</v>
      </c>
      <c r="T18" s="3">
        <v>3252.9826615515676</v>
      </c>
      <c r="U18" s="3">
        <v>0.69770876576220986</v>
      </c>
      <c r="V18" s="3"/>
      <c r="W18" s="3">
        <f t="shared" si="22"/>
        <v>3253.68037031733</v>
      </c>
      <c r="X18" s="3">
        <v>26.704703475067419</v>
      </c>
      <c r="Y18" s="3">
        <v>9.7623079570156719</v>
      </c>
      <c r="Z18" s="3">
        <v>1.8028776666552369</v>
      </c>
      <c r="AA18" s="3">
        <f t="shared" si="2"/>
        <v>34.664133765427856</v>
      </c>
      <c r="AB18" s="3">
        <v>2527.3448451105533</v>
      </c>
      <c r="AC18" s="3">
        <v>19.113319473483298</v>
      </c>
      <c r="AD18" s="3">
        <v>0.16647039636369343</v>
      </c>
      <c r="AE18" s="3">
        <f t="shared" si="3"/>
        <v>2546.2916941876729</v>
      </c>
      <c r="AF18" s="3">
        <v>1021.240954296623</v>
      </c>
      <c r="AG18" s="3">
        <v>144.44968286062442</v>
      </c>
      <c r="AH18" s="3">
        <v>0.56236366383883563</v>
      </c>
      <c r="AI18" s="3">
        <f t="shared" si="4"/>
        <v>1165.1282734934086</v>
      </c>
      <c r="AJ18" s="3">
        <v>310.02999999999997</v>
      </c>
      <c r="AK18" s="3">
        <v>0.08</v>
      </c>
      <c r="AL18" s="3">
        <v>0.09</v>
      </c>
      <c r="AM18" s="3">
        <f t="shared" si="23"/>
        <v>310.02</v>
      </c>
      <c r="AN18" s="17">
        <v>332.66794699400026</v>
      </c>
      <c r="AO18" s="17">
        <v>10.814570813320465</v>
      </c>
      <c r="AP18" s="17">
        <v>6.7337008205673339</v>
      </c>
      <c r="AQ18" s="3">
        <f t="shared" si="24"/>
        <v>336.74881698675341</v>
      </c>
      <c r="AR18" s="3">
        <v>2923.8360718490931</v>
      </c>
      <c r="AS18" s="3">
        <v>4.7774744282780432E-2</v>
      </c>
      <c r="AT18" s="3"/>
      <c r="AU18" s="3">
        <f t="shared" si="5"/>
        <v>2923.8838465933759</v>
      </c>
      <c r="AV18" s="3">
        <v>3462.3032482807298</v>
      </c>
      <c r="AW18" s="3">
        <v>5.8813414092573106</v>
      </c>
      <c r="AX18" s="3">
        <v>3.0242693243566565</v>
      </c>
      <c r="AY18" s="3">
        <f t="shared" si="6"/>
        <v>3465.1603203656305</v>
      </c>
      <c r="AZ18" s="3">
        <v>2679.943128334362</v>
      </c>
      <c r="BA18" s="3">
        <v>11.265245985830315</v>
      </c>
      <c r="BB18" s="3">
        <v>23.621923223611915</v>
      </c>
      <c r="BC18" s="3">
        <f t="shared" si="7"/>
        <v>2667.5864510965807</v>
      </c>
      <c r="BD18" s="3">
        <v>3111.0095171495032</v>
      </c>
      <c r="BE18" s="3">
        <v>79.603788466609743</v>
      </c>
      <c r="BF18" s="3">
        <v>0.38877077802801763</v>
      </c>
      <c r="BG18" s="3">
        <f t="shared" si="8"/>
        <v>3190.2245348380848</v>
      </c>
      <c r="BH18" s="4">
        <v>3407.324478243157</v>
      </c>
      <c r="BI18" s="3">
        <v>4.4409793880066797</v>
      </c>
      <c r="BJ18" s="3">
        <v>23.888187320707907</v>
      </c>
      <c r="BK18" s="3">
        <f t="shared" si="9"/>
        <v>3387.877270310456</v>
      </c>
      <c r="BL18" s="4">
        <v>404.48061027133463</v>
      </c>
      <c r="BM18" s="3">
        <v>35.188985615590283</v>
      </c>
      <c r="BN18" s="3"/>
      <c r="BO18" s="3">
        <f t="shared" si="10"/>
        <v>439.66959588692492</v>
      </c>
      <c r="BP18" s="4">
        <v>751.14789847381246</v>
      </c>
      <c r="BQ18" s="3">
        <v>8.4612940268512098</v>
      </c>
      <c r="BR18" s="3">
        <v>0.62892481744358064</v>
      </c>
      <c r="BS18" s="3">
        <f t="shared" si="25"/>
        <v>758.98026768322006</v>
      </c>
      <c r="BT18" s="4">
        <v>135.17440347440476</v>
      </c>
      <c r="BU18" s="3">
        <v>13.943085230995866</v>
      </c>
      <c r="BV18" s="3">
        <v>0.29667075392656822</v>
      </c>
      <c r="BW18" s="3">
        <f t="shared" si="11"/>
        <v>148.82081795147406</v>
      </c>
      <c r="BX18" s="4">
        <v>278.49442070381821</v>
      </c>
      <c r="BY18" s="3">
        <v>3.0079150672928781</v>
      </c>
      <c r="BZ18" s="3"/>
      <c r="CA18" s="3">
        <f t="shared" si="12"/>
        <v>281.50233577111106</v>
      </c>
      <c r="CB18" s="4">
        <v>5077.1389334137384</v>
      </c>
      <c r="CC18" s="3">
        <v>4.2643187921458381</v>
      </c>
      <c r="CD18" s="3">
        <v>1.4207935377598886</v>
      </c>
      <c r="CE18" s="3">
        <f t="shared" si="13"/>
        <v>5079.9824586681243</v>
      </c>
      <c r="CF18" s="4">
        <v>1733.9246867277345</v>
      </c>
      <c r="CG18" s="3">
        <v>95.958430134616563</v>
      </c>
      <c r="CH18" s="3">
        <v>40.901820453146996</v>
      </c>
      <c r="CI18" s="3">
        <f t="shared" si="14"/>
        <v>1788.9812964092041</v>
      </c>
      <c r="CJ18" s="4">
        <v>3275.6892687067766</v>
      </c>
      <c r="CK18" s="3">
        <v>15.66317059526768</v>
      </c>
      <c r="CL18" s="3"/>
      <c r="CM18" s="3">
        <f t="shared" si="15"/>
        <v>3291.3524393020443</v>
      </c>
      <c r="CN18" s="4">
        <v>5.6617819707241717</v>
      </c>
      <c r="CO18" s="3">
        <v>0.13838180988735732</v>
      </c>
      <c r="CP18" s="3"/>
      <c r="CQ18" s="3">
        <f t="shared" si="16"/>
        <v>5.8001637806115287</v>
      </c>
      <c r="CR18" s="4">
        <v>6137.3279940291104</v>
      </c>
      <c r="CS18" s="3"/>
      <c r="CT18" s="3"/>
      <c r="CU18" s="3">
        <f t="shared" si="17"/>
        <v>6137.3279940291104</v>
      </c>
      <c r="CV18" s="4">
        <v>561.12679411153749</v>
      </c>
      <c r="CW18" s="3">
        <v>3.0541438156207539</v>
      </c>
      <c r="CX18" s="3"/>
      <c r="CY18" s="3">
        <f t="shared" si="18"/>
        <v>564.1809379271582</v>
      </c>
      <c r="CZ18" s="4">
        <v>2014.5139852021073</v>
      </c>
      <c r="DA18" s="4">
        <v>70.414143707548163</v>
      </c>
      <c r="DB18" s="4">
        <v>49.106709649818349</v>
      </c>
      <c r="DC18" s="4">
        <f t="shared" si="26"/>
        <v>2035.8214192598368</v>
      </c>
      <c r="DD18" s="4">
        <v>8258.8184617758943</v>
      </c>
      <c r="DE18" s="3">
        <v>41.893568489209741</v>
      </c>
      <c r="DF18" s="3">
        <v>11.38863982556571</v>
      </c>
      <c r="DG18" s="3">
        <f t="shared" si="19"/>
        <v>8289.3233904395383</v>
      </c>
      <c r="DH18" s="4">
        <v>209.71160823374319</v>
      </c>
      <c r="DI18" s="3">
        <v>2.1278298279893706</v>
      </c>
      <c r="DJ18" s="3">
        <v>3.2819749718900046E-2</v>
      </c>
      <c r="DK18" s="3">
        <f t="shared" si="27"/>
        <v>211.80661831201365</v>
      </c>
      <c r="DL18" s="5">
        <v>13281.314368603033</v>
      </c>
      <c r="DM18" s="3">
        <v>22.710815040894726</v>
      </c>
      <c r="DN18" s="3">
        <v>8.6715646237729036</v>
      </c>
      <c r="DO18" s="3">
        <f t="shared" si="28"/>
        <v>13295.353619020154</v>
      </c>
      <c r="DP18" s="4">
        <v>6.6522077806800004</v>
      </c>
      <c r="DQ18" s="3"/>
      <c r="DR18" s="3"/>
      <c r="DS18" s="3">
        <f t="shared" si="29"/>
        <v>6.6522077806800004</v>
      </c>
      <c r="DT18" s="4">
        <v>1.3605064703052294</v>
      </c>
      <c r="DU18" s="3"/>
      <c r="DV18" s="3"/>
      <c r="DW18" s="3">
        <f t="shared" si="30"/>
        <v>1.3605064703052294</v>
      </c>
      <c r="DX18" s="4">
        <v>1.6330658896186288</v>
      </c>
      <c r="DY18" s="3"/>
      <c r="DZ18" s="3"/>
      <c r="EA18" s="3">
        <f t="shared" si="31"/>
        <v>1.6330658896186288</v>
      </c>
      <c r="EB18" s="4">
        <v>0.62808548758795013</v>
      </c>
      <c r="EC18" s="3">
        <v>0.23229033746780903</v>
      </c>
      <c r="ED18" s="3"/>
      <c r="EE18" s="3">
        <f t="shared" si="32"/>
        <v>0.86037582505575916</v>
      </c>
      <c r="EF18" s="4">
        <v>22.941608866399999</v>
      </c>
      <c r="EG18" s="3">
        <v>0.7947646256640013</v>
      </c>
      <c r="EH18" s="3"/>
      <c r="EI18" s="3">
        <v>50.697163753503219</v>
      </c>
      <c r="EJ18" s="4">
        <v>2.8720376277126706E-2</v>
      </c>
      <c r="EK18" s="3"/>
      <c r="EL18" s="3"/>
      <c r="EM18" s="3">
        <f t="shared" si="33"/>
        <v>2.8720376277126706E-2</v>
      </c>
      <c r="EN18" s="4">
        <v>34.58697162081247</v>
      </c>
      <c r="EO18" s="3"/>
      <c r="EP18" s="3">
        <v>8.1950871640658257E-2</v>
      </c>
      <c r="EQ18" s="3">
        <f t="shared" si="34"/>
        <v>34.505020749171813</v>
      </c>
      <c r="ER18" s="3">
        <v>74653.424836308739</v>
      </c>
      <c r="ES18" s="3">
        <v>658.48438450942115</v>
      </c>
      <c r="ET18" s="3">
        <v>233.28095801197063</v>
      </c>
      <c r="EU18" s="3">
        <v>75078.628262806189</v>
      </c>
    </row>
    <row r="19" spans="1:151" s="6" customFormat="1" x14ac:dyDescent="0.25">
      <c r="A19" s="36"/>
      <c r="B19" s="39"/>
      <c r="C19" s="25" t="s">
        <v>55</v>
      </c>
      <c r="D19" s="12">
        <v>1503.1201548040906</v>
      </c>
      <c r="E19" s="3">
        <v>222.46143684158079</v>
      </c>
      <c r="F19" s="3">
        <v>0.38876719120578823</v>
      </c>
      <c r="G19" s="3">
        <f t="shared" si="0"/>
        <v>1725.1928244544656</v>
      </c>
      <c r="H19" s="3">
        <v>137.05366756155018</v>
      </c>
      <c r="I19" s="3">
        <v>12.30051624873323</v>
      </c>
      <c r="J19" s="3">
        <v>12.058012807253583</v>
      </c>
      <c r="K19" s="3">
        <f t="shared" si="1"/>
        <v>137.29617100302983</v>
      </c>
      <c r="L19" s="3">
        <v>721.80237480781466</v>
      </c>
      <c r="M19" s="3">
        <v>25.683096499635436</v>
      </c>
      <c r="N19" s="3">
        <v>3.931733429589173</v>
      </c>
      <c r="O19" s="3">
        <f t="shared" si="20"/>
        <v>743.55373787786095</v>
      </c>
      <c r="P19" s="3">
        <v>844.42349771113948</v>
      </c>
      <c r="Q19" s="3">
        <v>56.097903054801158</v>
      </c>
      <c r="R19" s="3">
        <v>1.5386434443098675</v>
      </c>
      <c r="S19" s="3">
        <f t="shared" si="21"/>
        <v>898.98275732163074</v>
      </c>
      <c r="T19" s="3">
        <v>940.9803974103861</v>
      </c>
      <c r="U19" s="3">
        <v>45.458610215621334</v>
      </c>
      <c r="V19" s="3"/>
      <c r="W19" s="3">
        <f t="shared" si="22"/>
        <v>986.43900762600742</v>
      </c>
      <c r="X19" s="3">
        <v>262.91747856884399</v>
      </c>
      <c r="Y19" s="3">
        <v>42.12142708880733</v>
      </c>
      <c r="Z19" s="3">
        <v>14.030242144696826</v>
      </c>
      <c r="AA19" s="3">
        <f t="shared" si="2"/>
        <v>291.00866351295446</v>
      </c>
      <c r="AB19" s="3">
        <v>2655.0162891453015</v>
      </c>
      <c r="AC19" s="3">
        <v>96.891062197455767</v>
      </c>
      <c r="AD19" s="3"/>
      <c r="AE19" s="3">
        <f t="shared" si="3"/>
        <v>2751.9073513427575</v>
      </c>
      <c r="AF19" s="3">
        <v>1602.3084674346489</v>
      </c>
      <c r="AG19" s="3">
        <v>160.68511440305721</v>
      </c>
      <c r="AH19" s="3">
        <v>4.1053188498238073</v>
      </c>
      <c r="AI19" s="3">
        <f t="shared" si="4"/>
        <v>1758.8882629878824</v>
      </c>
      <c r="AJ19" s="3">
        <v>293.10000000000002</v>
      </c>
      <c r="AK19" s="3">
        <v>4.45</v>
      </c>
      <c r="AL19" s="3">
        <v>0.45</v>
      </c>
      <c r="AM19" s="3">
        <f t="shared" si="23"/>
        <v>297.10000000000002</v>
      </c>
      <c r="AN19" s="17">
        <v>395.71244184571356</v>
      </c>
      <c r="AO19" s="17">
        <v>3.0989688517908833</v>
      </c>
      <c r="AP19" s="17">
        <v>20.724647001887874</v>
      </c>
      <c r="AQ19" s="3">
        <f t="shared" si="24"/>
        <v>378.08676369561653</v>
      </c>
      <c r="AR19" s="3">
        <v>1124.2668507560495</v>
      </c>
      <c r="AS19" s="3">
        <v>4.2555180995245552</v>
      </c>
      <c r="AT19" s="3">
        <v>0.3219608179858327</v>
      </c>
      <c r="AU19" s="3">
        <f t="shared" si="5"/>
        <v>1128.2004080375882</v>
      </c>
      <c r="AV19" s="3">
        <v>2841.5221589003045</v>
      </c>
      <c r="AW19" s="3">
        <v>51.105413303781368</v>
      </c>
      <c r="AX19" s="3">
        <v>17.971566207285406</v>
      </c>
      <c r="AY19" s="3">
        <f t="shared" si="6"/>
        <v>2874.6560059968006</v>
      </c>
      <c r="AZ19" s="3">
        <v>735.70544566145816</v>
      </c>
      <c r="BA19" s="3">
        <v>167.30212915191325</v>
      </c>
      <c r="BB19" s="3"/>
      <c r="BC19" s="3">
        <f t="shared" si="7"/>
        <v>903.00757481337143</v>
      </c>
      <c r="BD19" s="3">
        <v>1791.8481969805298</v>
      </c>
      <c r="BE19" s="3">
        <v>2057.359412266771</v>
      </c>
      <c r="BF19" s="3">
        <v>1791.8481969805298</v>
      </c>
      <c r="BG19" s="3">
        <f t="shared" si="8"/>
        <v>2057.359412266771</v>
      </c>
      <c r="BH19" s="4">
        <v>4272.8154244540528</v>
      </c>
      <c r="BI19" s="3">
        <v>77.885862605126789</v>
      </c>
      <c r="BJ19" s="3">
        <v>70.097465855423494</v>
      </c>
      <c r="BK19" s="3">
        <f t="shared" si="9"/>
        <v>4280.6038212037565</v>
      </c>
      <c r="BL19" s="4">
        <v>105.82</v>
      </c>
      <c r="BM19" s="3"/>
      <c r="BN19" s="3"/>
      <c r="BO19" s="3">
        <f t="shared" si="10"/>
        <v>105.82</v>
      </c>
      <c r="BP19" s="4">
        <v>85.403284062206751</v>
      </c>
      <c r="BQ19" s="3">
        <v>2.6706141939326682</v>
      </c>
      <c r="BR19" s="3">
        <v>0.15308851063723838</v>
      </c>
      <c r="BS19" s="3">
        <f t="shared" si="25"/>
        <v>87.920809745502183</v>
      </c>
      <c r="BT19" s="4">
        <v>70.485521325887447</v>
      </c>
      <c r="BU19" s="3">
        <v>2.4852742442712232</v>
      </c>
      <c r="BV19" s="3"/>
      <c r="BW19" s="3">
        <f t="shared" si="11"/>
        <v>72.970795570158671</v>
      </c>
      <c r="BX19" s="4">
        <v>138.77227040429165</v>
      </c>
      <c r="BY19" s="3">
        <v>3.7743362839582084</v>
      </c>
      <c r="BZ19" s="3"/>
      <c r="CA19" s="3">
        <f t="shared" si="12"/>
        <v>142.54660668824985</v>
      </c>
      <c r="CB19" s="4">
        <v>1106.6560193589396</v>
      </c>
      <c r="CC19" s="3">
        <v>33.30170020773398</v>
      </c>
      <c r="CD19" s="3"/>
      <c r="CE19" s="3">
        <f t="shared" si="13"/>
        <v>1139.9577195666736</v>
      </c>
      <c r="CF19" s="4">
        <v>1822.6412976572785</v>
      </c>
      <c r="CG19" s="3">
        <v>247.60248284940133</v>
      </c>
      <c r="CH19" s="3">
        <v>45.135230333058225</v>
      </c>
      <c r="CI19" s="3">
        <f t="shared" si="14"/>
        <v>2025.1085501736216</v>
      </c>
      <c r="CJ19" s="4">
        <v>2147.9772975310393</v>
      </c>
      <c r="CK19" s="3">
        <v>98.827487005134387</v>
      </c>
      <c r="CL19" s="3"/>
      <c r="CM19" s="3">
        <f t="shared" si="15"/>
        <v>2246.8047845361739</v>
      </c>
      <c r="CN19" s="4">
        <v>18.265462004028638</v>
      </c>
      <c r="CO19" s="3">
        <v>0.15141677088397126</v>
      </c>
      <c r="CP19" s="3"/>
      <c r="CQ19" s="3">
        <f t="shared" si="16"/>
        <v>18.416878774912611</v>
      </c>
      <c r="CR19" s="4">
        <v>2648.0742462636836</v>
      </c>
      <c r="CS19" s="3">
        <v>150.67371826847273</v>
      </c>
      <c r="CT19" s="3">
        <v>2.2244515656330912</v>
      </c>
      <c r="CU19" s="3">
        <f t="shared" si="17"/>
        <v>2796.5235129665234</v>
      </c>
      <c r="CV19" s="4">
        <v>321.42454943100836</v>
      </c>
      <c r="CW19" s="3">
        <v>0.60146901661428176</v>
      </c>
      <c r="CX19" s="3">
        <v>1.0627406109496538</v>
      </c>
      <c r="CY19" s="3">
        <f t="shared" si="18"/>
        <v>320.96327783667294</v>
      </c>
      <c r="CZ19" s="4">
        <v>1877.4296461950819</v>
      </c>
      <c r="DA19" s="4">
        <v>161.99815443155714</v>
      </c>
      <c r="DB19" s="4">
        <v>172.99255536409396</v>
      </c>
      <c r="DC19" s="4">
        <f t="shared" si="26"/>
        <v>1866.4352452625451</v>
      </c>
      <c r="DD19" s="4">
        <v>3921.126665968623</v>
      </c>
      <c r="DE19" s="3">
        <v>182.57547352033467</v>
      </c>
      <c r="DF19" s="3">
        <v>1.8069684683145284</v>
      </c>
      <c r="DG19" s="3">
        <f t="shared" si="19"/>
        <v>4101.8951710206438</v>
      </c>
      <c r="DH19" s="4">
        <v>402.01933608322094</v>
      </c>
      <c r="DI19" s="3">
        <v>10.56027764645528</v>
      </c>
      <c r="DJ19" s="3"/>
      <c r="DK19" s="3">
        <f t="shared" si="27"/>
        <v>412.57961372967623</v>
      </c>
      <c r="DL19" s="5">
        <v>2414.5404870485436</v>
      </c>
      <c r="DM19" s="3">
        <v>63.071500820307286</v>
      </c>
      <c r="DN19" s="3">
        <v>2.074321255865641</v>
      </c>
      <c r="DO19" s="3">
        <f t="shared" si="28"/>
        <v>2475.5376666129855</v>
      </c>
      <c r="DP19" s="4">
        <v>62.537668420900005</v>
      </c>
      <c r="DQ19" s="3">
        <v>1.2250246088055601</v>
      </c>
      <c r="DR19" s="3"/>
      <c r="DS19" s="3">
        <f t="shared" si="29"/>
        <v>63.762693029705567</v>
      </c>
      <c r="DT19" s="4">
        <v>88.053045348368954</v>
      </c>
      <c r="DU19" s="3">
        <v>0.87623832621146391</v>
      </c>
      <c r="DV19" s="3"/>
      <c r="DW19" s="3">
        <f t="shared" si="30"/>
        <v>88.929283674580418</v>
      </c>
      <c r="DX19" s="4">
        <v>31.013187516476979</v>
      </c>
      <c r="DY19" s="3">
        <v>1.6417209300049114</v>
      </c>
      <c r="DZ19" s="3"/>
      <c r="EA19" s="3">
        <f t="shared" si="31"/>
        <v>32.65490844648189</v>
      </c>
      <c r="EB19" s="4">
        <v>20.450072574779792</v>
      </c>
      <c r="EC19" s="3">
        <v>2.1617039781170169</v>
      </c>
      <c r="ED19" s="3">
        <v>3.1709631245576256E-2</v>
      </c>
      <c r="EE19" s="3">
        <f t="shared" si="32"/>
        <v>22.580066921651234</v>
      </c>
      <c r="EF19" s="4">
        <v>824.43043959199997</v>
      </c>
      <c r="EG19" s="3">
        <v>18.276711342353337</v>
      </c>
      <c r="EH19" s="3"/>
      <c r="EI19" s="3">
        <v>754.24643906920267</v>
      </c>
      <c r="EJ19" s="4">
        <v>5.3317991120208159</v>
      </c>
      <c r="EK19" s="3"/>
      <c r="EL19" s="3"/>
      <c r="EM19" s="3">
        <f t="shared" si="33"/>
        <v>5.3317991120208159</v>
      </c>
      <c r="EN19" s="4">
        <v>85.895374635599765</v>
      </c>
      <c r="EO19" s="3">
        <v>0.50660103580287863</v>
      </c>
      <c r="EP19" s="3">
        <v>4.2216487610568676E-2</v>
      </c>
      <c r="EQ19" s="3">
        <f t="shared" si="34"/>
        <v>86.359759183792065</v>
      </c>
      <c r="ER19" s="3">
        <v>38320.943983530138</v>
      </c>
      <c r="ES19" s="3">
        <v>2200.5942292370269</v>
      </c>
      <c r="ET19" s="3">
        <v>371.84170267634596</v>
      </c>
      <c r="EU19" s="3">
        <v>40149.696510090813</v>
      </c>
    </row>
    <row r="20" spans="1:151" s="6" customFormat="1" x14ac:dyDescent="0.25">
      <c r="A20" s="36"/>
      <c r="B20" s="39"/>
      <c r="C20" s="26" t="s">
        <v>56</v>
      </c>
      <c r="D20" s="11">
        <f>SUM(D17:D19)</f>
        <v>4876.0699678434585</v>
      </c>
      <c r="E20" s="11">
        <f>SUM(E17:E19)</f>
        <v>309.22140133870948</v>
      </c>
      <c r="F20" s="11">
        <f>SUM(F17:F19)</f>
        <v>3.7705907633644467</v>
      </c>
      <c r="G20" s="7">
        <f t="shared" si="0"/>
        <v>5181.5207784188033</v>
      </c>
      <c r="H20" s="7">
        <f>SUM(H17:H19)</f>
        <v>517.01516633408312</v>
      </c>
      <c r="I20" s="7">
        <f t="shared" ref="I20:J20" si="105">SUM(I17:I19)</f>
        <v>20.266401965585612</v>
      </c>
      <c r="J20" s="7">
        <f t="shared" si="105"/>
        <v>36.651698458704118</v>
      </c>
      <c r="K20" s="7">
        <f t="shared" si="1"/>
        <v>500.6298698409646</v>
      </c>
      <c r="L20" s="7">
        <f>SUM(L17:L19)</f>
        <v>1458.7177083756342</v>
      </c>
      <c r="M20" s="7">
        <f t="shared" ref="M20:N20" si="106">SUM(M17:M19)</f>
        <v>85.473682763242181</v>
      </c>
      <c r="N20" s="7">
        <f t="shared" si="106"/>
        <v>24.536406461286798</v>
      </c>
      <c r="O20" s="7">
        <f t="shared" si="20"/>
        <v>1519.6549846775895</v>
      </c>
      <c r="P20" s="7">
        <f>SUM(P17:P19)</f>
        <v>6495.7373990080569</v>
      </c>
      <c r="Q20" s="7">
        <f t="shared" ref="Q20:R20" si="107">SUM(Q17:Q19)</f>
        <v>97.659916659045308</v>
      </c>
      <c r="R20" s="7">
        <f t="shared" si="107"/>
        <v>19.609959234143943</v>
      </c>
      <c r="S20" s="7">
        <f t="shared" si="21"/>
        <v>6573.7873564329575</v>
      </c>
      <c r="T20" s="7">
        <f>SUM(T17:T19)</f>
        <v>4422.6082702232288</v>
      </c>
      <c r="U20" s="7">
        <f t="shared" ref="U20" si="108">SUM(U17:U19)</f>
        <v>59.142521781641001</v>
      </c>
      <c r="V20" s="7"/>
      <c r="W20" s="7">
        <f t="shared" si="22"/>
        <v>4481.7507920048702</v>
      </c>
      <c r="X20" s="7">
        <f>SUM(X17:X19)</f>
        <v>374.43448808861768</v>
      </c>
      <c r="Y20" s="7">
        <f t="shared" ref="Y20:Z20" si="109">SUM(Y17:Y19)</f>
        <v>62.300672919910134</v>
      </c>
      <c r="Z20" s="7">
        <f t="shared" si="109"/>
        <v>36.759826723616925</v>
      </c>
      <c r="AA20" s="7">
        <f t="shared" si="2"/>
        <v>399.9753342849109</v>
      </c>
      <c r="AB20" s="7">
        <f>SUM(AB17:AB19)</f>
        <v>5449.7996520617653</v>
      </c>
      <c r="AC20" s="7">
        <f t="shared" ref="AC20" si="110">SUM(AC17:AC19)</f>
        <v>126.09680348988826</v>
      </c>
      <c r="AD20" s="7"/>
      <c r="AE20" s="7">
        <f t="shared" si="3"/>
        <v>5575.8964555516532</v>
      </c>
      <c r="AF20" s="7">
        <f>SUM(AF17:AF19)</f>
        <v>2796.2904598159284</v>
      </c>
      <c r="AG20" s="7">
        <f t="shared" ref="AG20:AH20" si="111">SUM(AG17:AG19)</f>
        <v>371.09656238015577</v>
      </c>
      <c r="AH20" s="7">
        <f t="shared" si="111"/>
        <v>25.655517404529171</v>
      </c>
      <c r="AI20" s="7">
        <f t="shared" si="4"/>
        <v>3141.7315047915549</v>
      </c>
      <c r="AJ20" s="7">
        <f>SUM(AJ17:AJ19)</f>
        <v>629.69000000000005</v>
      </c>
      <c r="AK20" s="7">
        <f t="shared" ref="AK20:AL20" si="112">SUM(AK17:AK19)</f>
        <v>5.66</v>
      </c>
      <c r="AL20" s="7">
        <f t="shared" si="112"/>
        <v>4.04</v>
      </c>
      <c r="AM20" s="7">
        <f t="shared" si="23"/>
        <v>631.31000000000006</v>
      </c>
      <c r="AN20" s="8">
        <f>SUM(AN17:AN19)</f>
        <v>740.24671261631488</v>
      </c>
      <c r="AO20" s="8">
        <f t="shared" ref="AO20:AP20" si="113">SUM(AO17:AO19)</f>
        <v>16.835576170982176</v>
      </c>
      <c r="AP20" s="8">
        <f t="shared" si="113"/>
        <v>30.173406418397999</v>
      </c>
      <c r="AQ20" s="7">
        <f t="shared" si="24"/>
        <v>726.90888236889907</v>
      </c>
      <c r="AR20" s="7">
        <f>SUM(AR17:AR19)</f>
        <v>4525.7991478353706</v>
      </c>
      <c r="AS20" s="7">
        <f t="shared" ref="AS20:AT20" si="114">SUM(AS17:AS19)</f>
        <v>40.255308618825822</v>
      </c>
      <c r="AT20" s="7">
        <f t="shared" si="114"/>
        <v>7.8810539730260487</v>
      </c>
      <c r="AU20" s="7">
        <f t="shared" si="5"/>
        <v>4558.1734024811703</v>
      </c>
      <c r="AV20" s="7">
        <f>SUM(AV17:AV19)</f>
        <v>6856.5078526552425</v>
      </c>
      <c r="AW20" s="7">
        <f t="shared" ref="AW20:AX20" si="115">SUM(AW17:AW19)</f>
        <v>236.32942919489264</v>
      </c>
      <c r="AX20" s="7">
        <f t="shared" si="115"/>
        <v>23.39293740570929</v>
      </c>
      <c r="AY20" s="7">
        <f t="shared" si="6"/>
        <v>7069.444344444426</v>
      </c>
      <c r="AZ20" s="7">
        <f>SUM(AZ17:AZ19)</f>
        <v>3526.1663296057218</v>
      </c>
      <c r="BA20" s="7">
        <f t="shared" ref="BA20:BB20" si="116">SUM(BA17:BA19)</f>
        <v>184.81595646557275</v>
      </c>
      <c r="BB20" s="7">
        <f t="shared" si="116"/>
        <v>29.082522385870174</v>
      </c>
      <c r="BC20" s="7">
        <f t="shared" si="7"/>
        <v>3681.8997636854247</v>
      </c>
      <c r="BD20" s="7">
        <f>SUM(BD17:BD19)</f>
        <v>5296.6809625277238</v>
      </c>
      <c r="BE20" s="7">
        <f t="shared" ref="BE20:BF20" si="117">SUM(BE17:BE19)</f>
        <v>2222.5004123962635</v>
      </c>
      <c r="BF20" s="7">
        <f t="shared" si="117"/>
        <v>1797.5570126242073</v>
      </c>
      <c r="BG20" s="7">
        <f t="shared" si="8"/>
        <v>5721.6243622997799</v>
      </c>
      <c r="BH20" s="7">
        <f>SUM(BH17:BH19)</f>
        <v>8074.7295281343922</v>
      </c>
      <c r="BI20" s="7">
        <f t="shared" ref="BI20:BJ20" si="118">SUM(BI17:BI19)</f>
        <v>117.43240042041811</v>
      </c>
      <c r="BJ20" s="7">
        <f t="shared" si="118"/>
        <v>159.38241721933986</v>
      </c>
      <c r="BK20" s="7">
        <f t="shared" si="9"/>
        <v>8032.7795113354696</v>
      </c>
      <c r="BL20" s="7">
        <f>SUM(BL17:BL19)</f>
        <v>510.30061027133462</v>
      </c>
      <c r="BM20" s="7">
        <f t="shared" ref="BM20:BN20" si="119">SUM(BM17:BM19)</f>
        <v>35.217225487726857</v>
      </c>
      <c r="BN20" s="7">
        <f t="shared" si="119"/>
        <v>0</v>
      </c>
      <c r="BO20" s="7">
        <f t="shared" si="10"/>
        <v>545.51783575906143</v>
      </c>
      <c r="BP20" s="7">
        <f>SUM(BP17:BP19)</f>
        <v>899.41149556711275</v>
      </c>
      <c r="BQ20" s="7">
        <f t="shared" ref="BQ20:BR20" si="120">SUM(BQ17:BQ19)</f>
        <v>15.354624156900329</v>
      </c>
      <c r="BR20" s="7">
        <f t="shared" si="120"/>
        <v>0.78201332808081903</v>
      </c>
      <c r="BS20" s="7">
        <f t="shared" si="25"/>
        <v>913.98410639593226</v>
      </c>
      <c r="BT20" s="7">
        <f>SUM(BT17:BT19)</f>
        <v>205.6599248002922</v>
      </c>
      <c r="BU20" s="7">
        <f t="shared" ref="BU20:BV20" si="121">SUM(BU17:BU19)</f>
        <v>16.42835947526709</v>
      </c>
      <c r="BV20" s="7">
        <f t="shared" si="121"/>
        <v>0.29667075392656822</v>
      </c>
      <c r="BW20" s="7">
        <f t="shared" si="11"/>
        <v>221.79161352163271</v>
      </c>
      <c r="BX20" s="7">
        <f>SUM(BX17:BX19)</f>
        <v>432.34954002960296</v>
      </c>
      <c r="BY20" s="7">
        <f t="shared" ref="BY20:BZ20" si="122">SUM(BY17:BY19)</f>
        <v>9.164192394175128</v>
      </c>
      <c r="BZ20" s="7">
        <f t="shared" si="122"/>
        <v>0</v>
      </c>
      <c r="CA20" s="7">
        <f t="shared" si="12"/>
        <v>441.51373242377809</v>
      </c>
      <c r="CB20" s="7">
        <f>SUM(CB17:CB19)</f>
        <v>6417.7331615622752</v>
      </c>
      <c r="CC20" s="7">
        <f t="shared" ref="CC20:CD20" si="123">SUM(CC17:CC19)</f>
        <v>66.905650368143512</v>
      </c>
      <c r="CD20" s="7">
        <f t="shared" si="123"/>
        <v>3.8681860293234349</v>
      </c>
      <c r="CE20" s="7">
        <f t="shared" si="13"/>
        <v>6480.7706259010947</v>
      </c>
      <c r="CF20" s="7">
        <f>SUM(CF17:CF19)</f>
        <v>3677.5530070155055</v>
      </c>
      <c r="CG20" s="7">
        <f t="shared" ref="CG20:CH20" si="124">SUM(CG17:CG19)</f>
        <v>407.86095534907474</v>
      </c>
      <c r="CH20" s="7">
        <f t="shared" si="124"/>
        <v>127.42154887635451</v>
      </c>
      <c r="CI20" s="7">
        <f t="shared" si="14"/>
        <v>3957.9924134882258</v>
      </c>
      <c r="CJ20" s="7">
        <f>SUM(CJ17:CJ19)</f>
        <v>5820.5772048703575</v>
      </c>
      <c r="CK20" s="7">
        <f t="shared" ref="CK20:CL20" si="125">SUM(CK17:CK19)</f>
        <v>127.22147058866456</v>
      </c>
      <c r="CL20" s="7">
        <f t="shared" si="125"/>
        <v>0</v>
      </c>
      <c r="CM20" s="7">
        <f t="shared" si="15"/>
        <v>5947.798675459022</v>
      </c>
      <c r="CN20" s="7">
        <f>SUM(CN17:CN19)</f>
        <v>24.015148177435989</v>
      </c>
      <c r="CO20" s="7">
        <f t="shared" ref="CO20:CP20" si="126">SUM(CO17:CO19)</f>
        <v>0.28979858077132858</v>
      </c>
      <c r="CP20" s="7">
        <f t="shared" si="126"/>
        <v>0</v>
      </c>
      <c r="CQ20" s="7">
        <f t="shared" si="16"/>
        <v>24.304946758207318</v>
      </c>
      <c r="CR20" s="7">
        <f>SUM(CR17:CR19)</f>
        <v>9383.353638660672</v>
      </c>
      <c r="CS20" s="7">
        <f t="shared" ref="CS20:CT20" si="127">SUM(CS17:CS19)</f>
        <v>169.76632789789033</v>
      </c>
      <c r="CT20" s="7">
        <f t="shared" si="127"/>
        <v>3.125573323672425</v>
      </c>
      <c r="CU20" s="7">
        <f t="shared" si="17"/>
        <v>9549.9943932348906</v>
      </c>
      <c r="CV20" s="7">
        <f>SUM(CV17:CV19)</f>
        <v>888.73975970402364</v>
      </c>
      <c r="CW20" s="7">
        <f t="shared" ref="CW20:CX20" si="128">SUM(CW17:CW19)</f>
        <v>3.9107970616682994</v>
      </c>
      <c r="CX20" s="7">
        <f t="shared" si="128"/>
        <v>1.7283883536998261</v>
      </c>
      <c r="CY20" s="7">
        <f t="shared" si="18"/>
        <v>890.92216841199206</v>
      </c>
      <c r="CZ20" s="8">
        <f>SUM(CZ17:CZ19)</f>
        <v>4370.9187453764889</v>
      </c>
      <c r="DA20" s="8">
        <f t="shared" ref="DA20:DB20" si="129">SUM(DA17:DA19)</f>
        <v>335.88545090088451</v>
      </c>
      <c r="DB20" s="8">
        <f t="shared" si="129"/>
        <v>338.19942669638266</v>
      </c>
      <c r="DC20" s="8">
        <f t="shared" si="26"/>
        <v>4368.6047695809903</v>
      </c>
      <c r="DD20" s="7">
        <f>SUM(DD17:DD19)</f>
        <v>12547.866735170301</v>
      </c>
      <c r="DE20" s="7">
        <f t="shared" ref="DE20:DF20" si="130">SUM(DE17:DE19)</f>
        <v>265.74857253496481</v>
      </c>
      <c r="DF20" s="7">
        <f t="shared" si="130"/>
        <v>14.843916121935052</v>
      </c>
      <c r="DG20" s="7">
        <f t="shared" si="19"/>
        <v>12798.77139158333</v>
      </c>
      <c r="DH20" s="7">
        <f>SUM(DH17:DH19)</f>
        <v>635.48211174806272</v>
      </c>
      <c r="DI20" s="7">
        <f t="shared" ref="DI20:DJ20" si="131">SUM(DI17:DI19)</f>
        <v>15.671490205844613</v>
      </c>
      <c r="DJ20" s="7">
        <f t="shared" si="131"/>
        <v>0.47753395682252103</v>
      </c>
      <c r="DK20" s="7">
        <f t="shared" si="27"/>
        <v>650.67606799708483</v>
      </c>
      <c r="DL20" s="7">
        <f>SUM(DL17:DL19)</f>
        <v>15952.913473128952</v>
      </c>
      <c r="DM20" s="7">
        <f t="shared" ref="DM20:DN20" si="132">SUM(DM17:DM19)</f>
        <v>126.00508048854542</v>
      </c>
      <c r="DN20" s="7">
        <f t="shared" si="132"/>
        <v>17.164087447104937</v>
      </c>
      <c r="DO20" s="7">
        <f t="shared" si="28"/>
        <v>16061.754466170392</v>
      </c>
      <c r="DP20" s="7">
        <f>SUM(DP17:DP19)</f>
        <v>69.189876201580006</v>
      </c>
      <c r="DQ20" s="7">
        <f t="shared" ref="DQ20:DR20" si="133">SUM(DQ17:DQ19)</f>
        <v>1.2250246088055601</v>
      </c>
      <c r="DR20" s="7">
        <f t="shared" si="133"/>
        <v>0</v>
      </c>
      <c r="DS20" s="7">
        <f t="shared" si="29"/>
        <v>70.414900810385561</v>
      </c>
      <c r="DT20" s="7">
        <f>SUM(DT17:DT19)</f>
        <v>89.43144267262754</v>
      </c>
      <c r="DU20" s="7">
        <f t="shared" ref="DU20:DV20" si="134">SUM(DU17:DU19)</f>
        <v>0.87623832621146391</v>
      </c>
      <c r="DV20" s="7">
        <f t="shared" si="134"/>
        <v>0</v>
      </c>
      <c r="DW20" s="7">
        <f t="shared" si="30"/>
        <v>90.307680998839004</v>
      </c>
      <c r="DX20" s="7">
        <f>SUM(DX17:DX19)</f>
        <v>33.516754428614973</v>
      </c>
      <c r="DY20" s="7">
        <f t="shared" ref="DY20:DZ20" si="135">SUM(DY17:DY19)</f>
        <v>1.6417209300049114</v>
      </c>
      <c r="DZ20" s="7">
        <f t="shared" si="135"/>
        <v>0</v>
      </c>
      <c r="EA20" s="7">
        <f t="shared" si="31"/>
        <v>35.158475358619881</v>
      </c>
      <c r="EB20" s="7">
        <f>SUM(EB17:EB19)</f>
        <v>22.107116533935542</v>
      </c>
      <c r="EC20" s="7">
        <f t="shared" ref="EC20:ED20" si="136">SUM(EC17:EC19)</f>
        <v>2.393994315584826</v>
      </c>
      <c r="ED20" s="7">
        <f t="shared" si="136"/>
        <v>4.6372058404972147E-2</v>
      </c>
      <c r="EE20" s="7">
        <f t="shared" si="32"/>
        <v>24.454738791115396</v>
      </c>
      <c r="EF20" s="7">
        <f t="shared" ref="EF20:EI20" si="137">SUM(EF17:EF19)</f>
        <v>850.51828017731998</v>
      </c>
      <c r="EG20" s="7">
        <f t="shared" si="137"/>
        <v>19.071475968017339</v>
      </c>
      <c r="EH20" s="7">
        <f t="shared" si="137"/>
        <v>0.21646003062599994</v>
      </c>
      <c r="EI20" s="7">
        <f t="shared" si="137"/>
        <v>805.61648956294187</v>
      </c>
      <c r="EJ20" s="7">
        <f>SUM(EJ17:EJ19)</f>
        <v>5.3605194882979426</v>
      </c>
      <c r="EK20" s="7">
        <f t="shared" ref="EK20:EL20" si="138">SUM(EK17:EK19)</f>
        <v>0</v>
      </c>
      <c r="EL20" s="7">
        <f t="shared" si="138"/>
        <v>0</v>
      </c>
      <c r="EM20" s="7">
        <f t="shared" si="33"/>
        <v>5.3605194882979426</v>
      </c>
      <c r="EN20" s="7">
        <f>SUM(EN17:EN19)</f>
        <v>120.58936268681316</v>
      </c>
      <c r="EO20" s="7">
        <f t="shared" ref="EO20:EP20" si="139">SUM(EO17:EO19)</f>
        <v>0.50660103580287863</v>
      </c>
      <c r="EP20" s="7">
        <f t="shared" si="139"/>
        <v>0.12416735925122693</v>
      </c>
      <c r="EQ20" s="7">
        <f t="shared" si="34"/>
        <v>120.9717963633648</v>
      </c>
      <c r="ER20" s="3">
        <v>118998.08365813587</v>
      </c>
      <c r="ES20" s="3">
        <v>3765.893422379082</v>
      </c>
      <c r="ET20" s="3">
        <v>915.61019090953118</v>
      </c>
      <c r="EU20" s="3">
        <v>121848.36688960543</v>
      </c>
    </row>
    <row r="21" spans="1:151" s="6" customFormat="1" x14ac:dyDescent="0.25">
      <c r="A21" s="36">
        <v>4</v>
      </c>
      <c r="B21" s="39" t="s">
        <v>57</v>
      </c>
      <c r="C21" s="25" t="s">
        <v>58</v>
      </c>
      <c r="D21" s="12">
        <v>25155.291062184406</v>
      </c>
      <c r="E21" s="3">
        <v>1.2297931845860364</v>
      </c>
      <c r="F21" s="3">
        <v>553.851562963226</v>
      </c>
      <c r="G21" s="3">
        <f t="shared" si="0"/>
        <v>24602.669292405764</v>
      </c>
      <c r="H21" s="3">
        <v>142.67865935965108</v>
      </c>
      <c r="I21" s="3">
        <v>7.9905826376413427E-2</v>
      </c>
      <c r="J21" s="3">
        <v>26.64600054952469</v>
      </c>
      <c r="K21" s="3">
        <f t="shared" si="1"/>
        <v>116.1125646365028</v>
      </c>
      <c r="L21" s="3">
        <v>27853.149186675739</v>
      </c>
      <c r="M21" s="3">
        <v>224.67579779215848</v>
      </c>
      <c r="N21" s="3">
        <v>840.71958877280997</v>
      </c>
      <c r="O21" s="3">
        <f t="shared" si="20"/>
        <v>27237.105395695089</v>
      </c>
      <c r="P21" s="3">
        <v>4626.9454039036955</v>
      </c>
      <c r="Q21" s="3">
        <v>28.793736750109474</v>
      </c>
      <c r="R21" s="3">
        <v>90.601143532719547</v>
      </c>
      <c r="S21" s="3">
        <f t="shared" si="21"/>
        <v>4565.1379971210854</v>
      </c>
      <c r="T21" s="3">
        <v>57551.009683608456</v>
      </c>
      <c r="U21" s="3">
        <v>13.19971952348158</v>
      </c>
      <c r="V21" s="3">
        <v>41.217428337486922</v>
      </c>
      <c r="W21" s="3">
        <f t="shared" si="22"/>
        <v>57522.991974794451</v>
      </c>
      <c r="X21" s="3">
        <v>1155.3400682526124</v>
      </c>
      <c r="Y21" s="3">
        <v>158.69401026117842</v>
      </c>
      <c r="Z21" s="3">
        <v>15.349865761768495</v>
      </c>
      <c r="AA21" s="3">
        <f t="shared" si="2"/>
        <v>1298.6842127520222</v>
      </c>
      <c r="AB21" s="3">
        <v>9192.3271312521283</v>
      </c>
      <c r="AC21" s="3"/>
      <c r="AD21" s="3">
        <v>0.37896469545266442</v>
      </c>
      <c r="AE21" s="3">
        <f t="shared" si="3"/>
        <v>9191.9481665566764</v>
      </c>
      <c r="AF21" s="3">
        <v>662.73440297124489</v>
      </c>
      <c r="AG21" s="3">
        <v>16.741564122502652</v>
      </c>
      <c r="AH21" s="3">
        <v>12.112267937476208</v>
      </c>
      <c r="AI21" s="3">
        <f t="shared" si="4"/>
        <v>667.36369915627131</v>
      </c>
      <c r="AJ21" s="3">
        <v>1273.97</v>
      </c>
      <c r="AK21" s="3"/>
      <c r="AL21" s="3">
        <v>1.32</v>
      </c>
      <c r="AM21" s="3">
        <f t="shared" si="23"/>
        <v>1272.6500000000001</v>
      </c>
      <c r="AN21" s="17">
        <v>554.39165666075019</v>
      </c>
      <c r="AO21" s="17">
        <v>37.521567569221638</v>
      </c>
      <c r="AP21" s="17">
        <v>12.136956952389195</v>
      </c>
      <c r="AQ21" s="3">
        <f t="shared" si="24"/>
        <v>579.77626727758263</v>
      </c>
      <c r="AR21" s="3">
        <v>22117.303384771145</v>
      </c>
      <c r="AS21" s="3">
        <v>1.1358929877942261E-2</v>
      </c>
      <c r="AT21" s="3">
        <v>7.876215185765429</v>
      </c>
      <c r="AU21" s="3">
        <f t="shared" si="5"/>
        <v>22109.438528515257</v>
      </c>
      <c r="AV21" s="3">
        <v>15721.275551851511</v>
      </c>
      <c r="AW21" s="3">
        <v>0.13828261430880442</v>
      </c>
      <c r="AX21" s="3">
        <v>795.96626807546784</v>
      </c>
      <c r="AY21" s="3">
        <f t="shared" si="6"/>
        <v>14925.447566390352</v>
      </c>
      <c r="AZ21" s="3">
        <v>1552.1867403629756</v>
      </c>
      <c r="BA21" s="3">
        <v>27.631225398363579</v>
      </c>
      <c r="BB21" s="3">
        <v>3.1231317985669294</v>
      </c>
      <c r="BC21" s="3">
        <f t="shared" si="7"/>
        <v>1576.6948339627722</v>
      </c>
      <c r="BD21" s="3">
        <v>67973.572689678185</v>
      </c>
      <c r="BE21" s="3">
        <v>4.7267377262543793</v>
      </c>
      <c r="BF21" s="3">
        <v>56.077526975535221</v>
      </c>
      <c r="BG21" s="3">
        <f t="shared" si="8"/>
        <v>67922.221900428907</v>
      </c>
      <c r="BH21" s="4">
        <v>42210.484483190063</v>
      </c>
      <c r="BI21" s="3">
        <v>78.552228710581147</v>
      </c>
      <c r="BJ21" s="3">
        <v>2518.4290078202334</v>
      </c>
      <c r="BK21" s="3">
        <f t="shared" si="9"/>
        <v>39770.607704080408</v>
      </c>
      <c r="BL21" s="4">
        <v>11568.732295136984</v>
      </c>
      <c r="BM21" s="3">
        <v>219.4129075483855</v>
      </c>
      <c r="BN21" s="3">
        <v>1574.4879104078655</v>
      </c>
      <c r="BO21" s="3">
        <f t="shared" si="10"/>
        <v>10213.657292277505</v>
      </c>
      <c r="BP21" s="4">
        <v>14623.23874517631</v>
      </c>
      <c r="BQ21" s="3">
        <v>0.61368808504429695</v>
      </c>
      <c r="BR21" s="3">
        <v>161.46316211750454</v>
      </c>
      <c r="BS21" s="3">
        <f t="shared" si="25"/>
        <v>14462.389271143849</v>
      </c>
      <c r="BT21" s="4">
        <v>6958.9976704837691</v>
      </c>
      <c r="BU21" s="3">
        <v>893.12422610301633</v>
      </c>
      <c r="BV21" s="3">
        <v>1124.4180844419277</v>
      </c>
      <c r="BW21" s="3">
        <f t="shared" si="11"/>
        <v>6727.7038121448577</v>
      </c>
      <c r="BX21" s="4">
        <v>10412.073575637627</v>
      </c>
      <c r="BY21" s="3">
        <v>196.58432632460827</v>
      </c>
      <c r="BZ21" s="3">
        <v>1028.555449838776</v>
      </c>
      <c r="CA21" s="3">
        <f t="shared" si="12"/>
        <v>9580.1024521234594</v>
      </c>
      <c r="CB21" s="4">
        <v>44086.526790121912</v>
      </c>
      <c r="CC21" s="3">
        <v>238.08496949020457</v>
      </c>
      <c r="CD21" s="3">
        <v>458.24471018192742</v>
      </c>
      <c r="CE21" s="3">
        <f t="shared" si="13"/>
        <v>43866.367049430191</v>
      </c>
      <c r="CF21" s="4">
        <v>1423.3818131085106</v>
      </c>
      <c r="CG21" s="3">
        <v>52.153732469742458</v>
      </c>
      <c r="CH21" s="3">
        <v>44.745612395064555</v>
      </c>
      <c r="CI21" s="3">
        <f t="shared" si="14"/>
        <v>1430.7899331831884</v>
      </c>
      <c r="CJ21" s="4">
        <v>17218.092346886799</v>
      </c>
      <c r="CK21" s="3">
        <v>651.18020880812651</v>
      </c>
      <c r="CL21" s="3">
        <v>332.45349406454199</v>
      </c>
      <c r="CM21" s="3">
        <f t="shared" si="15"/>
        <v>17536.819061630384</v>
      </c>
      <c r="CN21" s="4">
        <v>182.83767196942688</v>
      </c>
      <c r="CO21" s="3">
        <v>1.5566229303680519</v>
      </c>
      <c r="CP21" s="3">
        <v>4.0526758690019579E-2</v>
      </c>
      <c r="CQ21" s="3">
        <f t="shared" si="16"/>
        <v>184.35376814110492</v>
      </c>
      <c r="CR21" s="4">
        <v>11202.698864966602</v>
      </c>
      <c r="CS21" s="3">
        <v>160.92353276427781</v>
      </c>
      <c r="CT21" s="3">
        <v>4.2358628149171462</v>
      </c>
      <c r="CU21" s="3">
        <f t="shared" si="17"/>
        <v>11359.386534915962</v>
      </c>
      <c r="CV21" s="4">
        <v>2377.2619090001599</v>
      </c>
      <c r="CW21" s="3">
        <v>379.21647474634972</v>
      </c>
      <c r="CX21" s="3">
        <v>188.66358643574515</v>
      </c>
      <c r="CY21" s="3">
        <f t="shared" si="18"/>
        <v>2567.8147973107648</v>
      </c>
      <c r="CZ21" s="4">
        <v>19248.210870753039</v>
      </c>
      <c r="DA21" s="4">
        <v>31.82987028007414</v>
      </c>
      <c r="DB21" s="4">
        <v>1265.622405990249</v>
      </c>
      <c r="DC21" s="4">
        <f t="shared" si="26"/>
        <v>18014.418335042865</v>
      </c>
      <c r="DD21" s="4">
        <v>13020.155950319046</v>
      </c>
      <c r="DE21" s="3">
        <v>8.2032126833749803</v>
      </c>
      <c r="DF21" s="3">
        <v>70.469944274498332</v>
      </c>
      <c r="DG21" s="3">
        <f t="shared" si="19"/>
        <v>12957.889218727922</v>
      </c>
      <c r="DH21" s="4">
        <v>6279.1217090376294</v>
      </c>
      <c r="DI21" s="3">
        <v>6.8707483220844828E-2</v>
      </c>
      <c r="DJ21" s="3">
        <v>1.4208290378362998</v>
      </c>
      <c r="DK21" s="3">
        <f t="shared" si="27"/>
        <v>6277.7695874830142</v>
      </c>
      <c r="DL21" s="5">
        <v>6510.19645412713</v>
      </c>
      <c r="DM21" s="3">
        <v>327.74308022616788</v>
      </c>
      <c r="DN21" s="3">
        <v>66.634903564274722</v>
      </c>
      <c r="DO21" s="3">
        <f t="shared" si="28"/>
        <v>6771.3046307890236</v>
      </c>
      <c r="DP21" s="4">
        <v>1427.3279139427573</v>
      </c>
      <c r="DQ21" s="3">
        <v>0.80155245474019998</v>
      </c>
      <c r="DR21" s="3">
        <v>2.6469825347571003</v>
      </c>
      <c r="DS21" s="3">
        <f t="shared" si="29"/>
        <v>1425.4824838627403</v>
      </c>
      <c r="DT21" s="4">
        <v>1.4259953756900701</v>
      </c>
      <c r="DU21" s="3"/>
      <c r="DV21" s="3"/>
      <c r="DW21" s="3">
        <f t="shared" si="30"/>
        <v>1.4259953756900701</v>
      </c>
      <c r="DX21" s="4">
        <v>146.91256871894157</v>
      </c>
      <c r="DY21" s="3"/>
      <c r="DZ21" s="3">
        <v>1.0860260933354651E-2</v>
      </c>
      <c r="EA21" s="3">
        <f t="shared" si="31"/>
        <v>146.90170845800822</v>
      </c>
      <c r="EB21" s="4">
        <v>1.1950999760752596</v>
      </c>
      <c r="EC21" s="3"/>
      <c r="ED21" s="3"/>
      <c r="EE21" s="3">
        <f t="shared" si="32"/>
        <v>1.1950999760752596</v>
      </c>
      <c r="EF21" s="4">
        <v>1.1797385604899999</v>
      </c>
      <c r="EG21" s="3">
        <v>1.4969242104666005</v>
      </c>
      <c r="EH21" s="3"/>
      <c r="EI21" s="3">
        <v>10.586580823427902</v>
      </c>
      <c r="EJ21" s="4"/>
      <c r="EK21" s="3"/>
      <c r="EL21" s="3"/>
      <c r="EM21" s="3">
        <f t="shared" si="33"/>
        <v>0</v>
      </c>
      <c r="EN21" s="4">
        <v>0.27370753096198241</v>
      </c>
      <c r="EO21" s="3"/>
      <c r="EP21" s="3"/>
      <c r="EQ21" s="3">
        <f t="shared" si="34"/>
        <v>0.27370753096198241</v>
      </c>
      <c r="ER21" s="3">
        <v>444432.50573493849</v>
      </c>
      <c r="ES21" s="3">
        <v>3753.4930408067016</v>
      </c>
      <c r="ET21" s="3">
        <v>11299.91940619275</v>
      </c>
      <c r="EU21" s="3">
        <v>436886.07936955249</v>
      </c>
    </row>
    <row r="22" spans="1:151" s="6" customFormat="1" x14ac:dyDescent="0.25">
      <c r="A22" s="36"/>
      <c r="B22" s="39"/>
      <c r="C22" s="25" t="s">
        <v>59</v>
      </c>
      <c r="D22" s="12">
        <v>250.63593128415584</v>
      </c>
      <c r="E22" s="3"/>
      <c r="F22" s="3"/>
      <c r="G22" s="3">
        <f t="shared" si="0"/>
        <v>250.63593128415584</v>
      </c>
      <c r="H22" s="3">
        <v>58856.929759782201</v>
      </c>
      <c r="I22" s="3">
        <v>19.457675234688192</v>
      </c>
      <c r="J22" s="3">
        <v>1083.270244004872</v>
      </c>
      <c r="K22" s="3">
        <f t="shared" si="1"/>
        <v>57793.117191012017</v>
      </c>
      <c r="L22" s="3">
        <v>4806.4894818407847</v>
      </c>
      <c r="M22" s="3">
        <v>3.0451823564275982</v>
      </c>
      <c r="N22" s="3">
        <v>442.8390916077031</v>
      </c>
      <c r="O22" s="3">
        <f t="shared" si="20"/>
        <v>4366.6955725895086</v>
      </c>
      <c r="P22" s="3"/>
      <c r="Q22" s="7"/>
      <c r="R22" s="3"/>
      <c r="S22" s="3">
        <f t="shared" si="21"/>
        <v>0</v>
      </c>
      <c r="T22" s="3"/>
      <c r="U22" s="3"/>
      <c r="V22" s="3"/>
      <c r="W22" s="3">
        <f t="shared" si="22"/>
        <v>0</v>
      </c>
      <c r="X22" s="3">
        <v>618.33396177044665</v>
      </c>
      <c r="Y22" s="3">
        <v>3.1480607644103844</v>
      </c>
      <c r="Z22" s="3">
        <v>1.0408388020242849</v>
      </c>
      <c r="AA22" s="3">
        <f t="shared" si="2"/>
        <v>620.44118373283277</v>
      </c>
      <c r="AB22" s="3">
        <v>5.8727764593464231</v>
      </c>
      <c r="AC22" s="3"/>
      <c r="AD22" s="3"/>
      <c r="AE22" s="3">
        <f t="shared" si="3"/>
        <v>5.8727764593464231</v>
      </c>
      <c r="AF22" s="3"/>
      <c r="AG22" s="3"/>
      <c r="AH22" s="3"/>
      <c r="AI22" s="3">
        <f t="shared" si="4"/>
        <v>0</v>
      </c>
      <c r="AJ22" s="3">
        <v>11031.08</v>
      </c>
      <c r="AK22" s="3"/>
      <c r="AL22" s="3">
        <v>1.44</v>
      </c>
      <c r="AM22" s="3">
        <f t="shared" si="23"/>
        <v>11029.64</v>
      </c>
      <c r="AN22" s="17">
        <v>12040.372688680382</v>
      </c>
      <c r="AO22" s="17">
        <v>0.1279526373782699</v>
      </c>
      <c r="AP22" s="17">
        <v>783.30807001199219</v>
      </c>
      <c r="AQ22" s="3">
        <f t="shared" si="24"/>
        <v>11257.192571305768</v>
      </c>
      <c r="AR22" s="3">
        <v>5.2039929187235393E-2</v>
      </c>
      <c r="AS22" s="3"/>
      <c r="AT22" s="3"/>
      <c r="AU22" s="3">
        <f t="shared" si="5"/>
        <v>5.2039929187235393E-2</v>
      </c>
      <c r="AV22" s="3">
        <v>10951.54437258179</v>
      </c>
      <c r="AW22" s="3"/>
      <c r="AX22" s="3">
        <v>356.23170129339718</v>
      </c>
      <c r="AY22" s="3">
        <f t="shared" si="6"/>
        <v>10595.312671288393</v>
      </c>
      <c r="AZ22" s="3">
        <v>6292.8811467059904</v>
      </c>
      <c r="BA22" s="3">
        <v>1.6794000378164184</v>
      </c>
      <c r="BB22" s="3">
        <v>7.3583333548881908</v>
      </c>
      <c r="BC22" s="3">
        <f t="shared" si="7"/>
        <v>6287.2022133889186</v>
      </c>
      <c r="BD22" s="3">
        <v>9.6196817686234712E-2</v>
      </c>
      <c r="BE22" s="3"/>
      <c r="BF22" s="3"/>
      <c r="BG22" s="3">
        <f t="shared" si="8"/>
        <v>9.6196817686234712E-2</v>
      </c>
      <c r="BH22" s="4">
        <v>6950.7675128447108</v>
      </c>
      <c r="BI22" s="3">
        <v>4.5598342263004625E-2</v>
      </c>
      <c r="BJ22" s="3">
        <v>394.14747079293045</v>
      </c>
      <c r="BK22" s="3">
        <f t="shared" si="9"/>
        <v>6556.6656403940433</v>
      </c>
      <c r="BL22" s="4">
        <v>2753.7031490983195</v>
      </c>
      <c r="BM22" s="3">
        <v>3.7551438848143652</v>
      </c>
      <c r="BN22" s="3">
        <v>157.75288807816861</v>
      </c>
      <c r="BO22" s="3">
        <f t="shared" si="10"/>
        <v>2599.7054049049652</v>
      </c>
      <c r="BP22" s="4">
        <v>756.04426030342017</v>
      </c>
      <c r="BQ22" s="3"/>
      <c r="BR22" s="3">
        <v>2.1314821627833496</v>
      </c>
      <c r="BS22" s="3">
        <f t="shared" si="25"/>
        <v>753.91277814063687</v>
      </c>
      <c r="BT22" s="4">
        <v>8081.65807792962</v>
      </c>
      <c r="BU22" s="3">
        <v>1097.5085637658026</v>
      </c>
      <c r="BV22" s="3">
        <v>616.83899811400283</v>
      </c>
      <c r="BW22" s="3">
        <f t="shared" si="11"/>
        <v>8562.3276435814205</v>
      </c>
      <c r="BX22" s="4">
        <v>175.39977105739925</v>
      </c>
      <c r="BY22" s="3"/>
      <c r="BZ22" s="3">
        <v>0.60604628707143404</v>
      </c>
      <c r="CA22" s="3">
        <f t="shared" si="12"/>
        <v>174.79372477032783</v>
      </c>
      <c r="CB22" s="4"/>
      <c r="CC22" s="3"/>
      <c r="CD22" s="3"/>
      <c r="CE22" s="3">
        <f t="shared" si="13"/>
        <v>0</v>
      </c>
      <c r="CF22" s="4">
        <v>12.612957710557897</v>
      </c>
      <c r="CG22" s="3">
        <v>1.1176246059847781</v>
      </c>
      <c r="CH22" s="3"/>
      <c r="CI22" s="3">
        <f t="shared" si="14"/>
        <v>13.730582316542675</v>
      </c>
      <c r="CJ22" s="4"/>
      <c r="CK22" s="3"/>
      <c r="CL22" s="3"/>
      <c r="CM22" s="3">
        <f t="shared" si="15"/>
        <v>0</v>
      </c>
      <c r="CN22" s="4">
        <v>2573.0491457907638</v>
      </c>
      <c r="CO22" s="3">
        <v>1.4578431947448147</v>
      </c>
      <c r="CP22" s="3">
        <v>46.655120781640939</v>
      </c>
      <c r="CQ22" s="3">
        <f t="shared" si="16"/>
        <v>2527.8518682038675</v>
      </c>
      <c r="CR22" s="4">
        <v>4473.6621830405675</v>
      </c>
      <c r="CS22" s="3"/>
      <c r="CT22" s="3">
        <v>154.69148724908797</v>
      </c>
      <c r="CU22" s="3">
        <f t="shared" si="17"/>
        <v>4318.9706957914796</v>
      </c>
      <c r="CV22" s="4">
        <v>3793.3659577130761</v>
      </c>
      <c r="CW22" s="3">
        <v>1.8632756261738606</v>
      </c>
      <c r="CX22" s="3">
        <v>139.85557539604588</v>
      </c>
      <c r="CY22" s="3">
        <f t="shared" si="18"/>
        <v>3655.3736579432043</v>
      </c>
      <c r="CZ22" s="4"/>
      <c r="DA22" s="4">
        <v>0.12583776034870076</v>
      </c>
      <c r="DB22" s="4"/>
      <c r="DC22" s="4">
        <f t="shared" si="26"/>
        <v>0.12583776034870076</v>
      </c>
      <c r="DD22" s="4">
        <v>230.9739614387012</v>
      </c>
      <c r="DE22" s="3"/>
      <c r="DF22" s="3"/>
      <c r="DG22" s="3">
        <f t="shared" si="19"/>
        <v>230.9739614387012</v>
      </c>
      <c r="DH22" s="4">
        <v>16164.468027138286</v>
      </c>
      <c r="DI22" s="3"/>
      <c r="DJ22" s="3">
        <v>4.4356994838007013</v>
      </c>
      <c r="DK22" s="3">
        <f t="shared" si="27"/>
        <v>16160.032327654486</v>
      </c>
      <c r="DL22" s="5">
        <v>199.1963957793688</v>
      </c>
      <c r="DM22" s="3"/>
      <c r="DN22" s="3">
        <v>8.0301999301403443E-2</v>
      </c>
      <c r="DO22" s="3">
        <f t="shared" si="28"/>
        <v>199.11609378006739</v>
      </c>
      <c r="DP22" s="4">
        <v>5059.1834563451112</v>
      </c>
      <c r="DQ22" s="3">
        <v>0.33474126548529998</v>
      </c>
      <c r="DR22" s="3">
        <v>1.256960295112</v>
      </c>
      <c r="DS22" s="3">
        <f t="shared" si="29"/>
        <v>5058.2612373154852</v>
      </c>
      <c r="DT22" s="4">
        <v>8.1809385495343605</v>
      </c>
      <c r="DU22" s="3"/>
      <c r="DV22" s="3"/>
      <c r="DW22" s="3">
        <f t="shared" si="30"/>
        <v>8.1809385495343605</v>
      </c>
      <c r="DX22" s="4">
        <v>6.4371935457755978</v>
      </c>
      <c r="DY22" s="3"/>
      <c r="DZ22" s="3"/>
      <c r="EA22" s="3">
        <f t="shared" si="31"/>
        <v>6.4371935457755978</v>
      </c>
      <c r="EB22" s="4"/>
      <c r="EC22" s="3"/>
      <c r="ED22" s="3"/>
      <c r="EE22" s="3">
        <f t="shared" si="32"/>
        <v>0</v>
      </c>
      <c r="EF22" s="4">
        <v>12.322588688054838</v>
      </c>
      <c r="EG22" s="3"/>
      <c r="EH22" s="3"/>
      <c r="EI22" s="3"/>
      <c r="EJ22" s="4"/>
      <c r="EK22" s="3"/>
      <c r="EL22" s="3"/>
      <c r="EM22" s="3">
        <f t="shared" si="33"/>
        <v>0</v>
      </c>
      <c r="EN22" s="4"/>
      <c r="EO22" s="3"/>
      <c r="EP22" s="3"/>
      <c r="EQ22" s="3">
        <f t="shared" si="34"/>
        <v>0</v>
      </c>
      <c r="ER22" s="3">
        <v>156105.31592759938</v>
      </c>
      <c r="ES22" s="3">
        <v>1133.6668994763381</v>
      </c>
      <c r="ET22" s="3">
        <v>4193.9390437654756</v>
      </c>
      <c r="EU22" s="3">
        <v>153045.04378331025</v>
      </c>
    </row>
    <row r="23" spans="1:151" s="6" customFormat="1" x14ac:dyDescent="0.25">
      <c r="A23" s="36"/>
      <c r="B23" s="39"/>
      <c r="C23" s="25" t="s">
        <v>60</v>
      </c>
      <c r="D23" s="12">
        <v>671.1905204404344</v>
      </c>
      <c r="E23" s="3">
        <v>38.269546522950478</v>
      </c>
      <c r="F23" s="3">
        <v>95.354073062063918</v>
      </c>
      <c r="G23" s="3">
        <f t="shared" si="0"/>
        <v>614.10599390132097</v>
      </c>
      <c r="H23" s="3">
        <v>29.522996198166808</v>
      </c>
      <c r="I23" s="3">
        <v>4.3282597008156625</v>
      </c>
      <c r="J23" s="3">
        <v>5.4986803646928566</v>
      </c>
      <c r="K23" s="3">
        <f t="shared" si="1"/>
        <v>28.352575534289617</v>
      </c>
      <c r="L23" s="3">
        <v>86.468583690317132</v>
      </c>
      <c r="M23" s="3">
        <v>7.2850578026202975</v>
      </c>
      <c r="N23" s="3">
        <v>9.9441073675158904</v>
      </c>
      <c r="O23" s="3">
        <f t="shared" si="20"/>
        <v>83.80953412542155</v>
      </c>
      <c r="P23" s="3">
        <v>4.5233011848874094</v>
      </c>
      <c r="Q23" s="3">
        <v>0.88545708319714045</v>
      </c>
      <c r="R23" s="3"/>
      <c r="S23" s="3">
        <f t="shared" si="21"/>
        <v>5.4087582680845498</v>
      </c>
      <c r="T23" s="3">
        <v>85.780637402489532</v>
      </c>
      <c r="U23" s="3">
        <v>1.9340976821185984</v>
      </c>
      <c r="V23" s="3"/>
      <c r="W23" s="3">
        <f t="shared" si="22"/>
        <v>87.714735084608137</v>
      </c>
      <c r="X23" s="3">
        <v>41.154151128247342</v>
      </c>
      <c r="Y23" s="3">
        <v>4.7889177606908637</v>
      </c>
      <c r="Z23" s="3">
        <v>0.19124167532632222</v>
      </c>
      <c r="AA23" s="3">
        <f t="shared" si="2"/>
        <v>45.751827213611882</v>
      </c>
      <c r="AB23" s="3">
        <v>179.36946781278269</v>
      </c>
      <c r="AC23" s="3"/>
      <c r="AD23" s="3"/>
      <c r="AE23" s="3">
        <f t="shared" si="3"/>
        <v>179.36946781278269</v>
      </c>
      <c r="AF23" s="3">
        <v>15.538099608777983</v>
      </c>
      <c r="AG23" s="3">
        <v>1.4342440482732659</v>
      </c>
      <c r="AH23" s="3"/>
      <c r="AI23" s="3">
        <f t="shared" si="4"/>
        <v>16.972343657051248</v>
      </c>
      <c r="AJ23" s="3">
        <v>2.02</v>
      </c>
      <c r="AK23" s="3"/>
      <c r="AL23" s="3"/>
      <c r="AM23" s="3">
        <f t="shared" si="23"/>
        <v>2.02</v>
      </c>
      <c r="AN23" s="17">
        <v>12439.067514917711</v>
      </c>
      <c r="AO23" s="17"/>
      <c r="AP23" s="17">
        <v>0.51290442380741985</v>
      </c>
      <c r="AQ23" s="3">
        <f t="shared" si="24"/>
        <v>12438.554610493904</v>
      </c>
      <c r="AR23" s="3">
        <v>43.145495547691375</v>
      </c>
      <c r="AS23" s="3">
        <v>0.66097448657977176</v>
      </c>
      <c r="AT23" s="3"/>
      <c r="AU23" s="3">
        <f t="shared" si="5"/>
        <v>43.80647003427115</v>
      </c>
      <c r="AV23" s="3">
        <v>2625.80157751563</v>
      </c>
      <c r="AW23" s="3"/>
      <c r="AX23" s="3">
        <v>556.92124749340405</v>
      </c>
      <c r="AY23" s="3">
        <f t="shared" si="6"/>
        <v>2068.8803300222262</v>
      </c>
      <c r="AZ23" s="3">
        <v>2071.0340804236289</v>
      </c>
      <c r="BA23" s="3">
        <v>37.657846544882304</v>
      </c>
      <c r="BB23" s="3">
        <v>5.9821257059100743</v>
      </c>
      <c r="BC23" s="3">
        <f t="shared" si="7"/>
        <v>2102.7098012626011</v>
      </c>
      <c r="BD23" s="3">
        <v>71.725993006157978</v>
      </c>
      <c r="BE23" s="3">
        <v>15.885841943080489</v>
      </c>
      <c r="BF23" s="3"/>
      <c r="BG23" s="3">
        <f t="shared" si="8"/>
        <v>87.611834949238471</v>
      </c>
      <c r="BH23" s="4">
        <v>254.61796201336409</v>
      </c>
      <c r="BI23" s="3">
        <v>15.808490959212413</v>
      </c>
      <c r="BJ23" s="3">
        <v>35.158019644163012</v>
      </c>
      <c r="BK23" s="3">
        <f t="shared" si="9"/>
        <v>235.26843332841349</v>
      </c>
      <c r="BL23" s="4">
        <v>1.5962600763738699</v>
      </c>
      <c r="BM23" s="3">
        <v>0.34799599685908711</v>
      </c>
      <c r="BN23" s="3">
        <v>0.31725288351853714</v>
      </c>
      <c r="BO23" s="3">
        <f t="shared" si="10"/>
        <v>1.6270031897144199</v>
      </c>
      <c r="BP23" s="4">
        <v>13.639698383576778</v>
      </c>
      <c r="BQ23" s="3"/>
      <c r="BR23" s="3">
        <v>0.66292763280826505</v>
      </c>
      <c r="BS23" s="3">
        <f t="shared" si="25"/>
        <v>12.976770750768514</v>
      </c>
      <c r="BT23" s="4">
        <v>95.691408454886215</v>
      </c>
      <c r="BU23" s="3"/>
      <c r="BV23" s="3">
        <v>2.2180002363638995</v>
      </c>
      <c r="BW23" s="3">
        <f t="shared" si="11"/>
        <v>93.473408218522309</v>
      </c>
      <c r="BX23" s="4">
        <v>224.72206728436345</v>
      </c>
      <c r="BY23" s="3">
        <v>7.694853214715887</v>
      </c>
      <c r="BZ23" s="3">
        <v>1.8480969246213306</v>
      </c>
      <c r="CA23" s="3">
        <f t="shared" si="12"/>
        <v>230.56882357445801</v>
      </c>
      <c r="CB23" s="4">
        <v>1132.5511095067075</v>
      </c>
      <c r="CC23" s="3">
        <v>85.326671481445459</v>
      </c>
      <c r="CD23" s="3">
        <v>1.4846586819547953</v>
      </c>
      <c r="CE23" s="3">
        <f t="shared" si="13"/>
        <v>1216.3931223061979</v>
      </c>
      <c r="CF23" s="4">
        <v>14.829231039028382</v>
      </c>
      <c r="CG23" s="3">
        <v>5.1625480414614078</v>
      </c>
      <c r="CH23" s="3">
        <v>1.8242771137819831</v>
      </c>
      <c r="CI23" s="3">
        <f t="shared" si="14"/>
        <v>18.16750196670781</v>
      </c>
      <c r="CJ23" s="4">
        <v>134.50832956756969</v>
      </c>
      <c r="CK23" s="3"/>
      <c r="CL23" s="3">
        <v>11.240191287144768</v>
      </c>
      <c r="CM23" s="3">
        <f t="shared" si="15"/>
        <v>123.26813828042492</v>
      </c>
      <c r="CN23" s="4">
        <v>3.8692909118133931</v>
      </c>
      <c r="CO23" s="3"/>
      <c r="CP23" s="3">
        <v>3.1373141688566121E-2</v>
      </c>
      <c r="CQ23" s="3">
        <f t="shared" si="16"/>
        <v>3.837917770124827</v>
      </c>
      <c r="CR23" s="4">
        <v>1321.7874636978499</v>
      </c>
      <c r="CS23" s="3">
        <v>0.15128852399525061</v>
      </c>
      <c r="CT23" s="3">
        <v>2.8993644162520984</v>
      </c>
      <c r="CU23" s="3">
        <f t="shared" si="17"/>
        <v>1319.0393878055929</v>
      </c>
      <c r="CV23" s="4">
        <v>300.51831277945058</v>
      </c>
      <c r="CW23" s="3">
        <v>0.19827436435780307</v>
      </c>
      <c r="CX23" s="3">
        <v>8.7979589449864832</v>
      </c>
      <c r="CY23" s="3">
        <f t="shared" si="18"/>
        <v>291.91862819882192</v>
      </c>
      <c r="CZ23" s="4">
        <v>418.41761570967924</v>
      </c>
      <c r="DA23" s="4">
        <v>24.511495829364652</v>
      </c>
      <c r="DB23" s="4">
        <v>88.913088708451369</v>
      </c>
      <c r="DC23" s="4">
        <f t="shared" si="26"/>
        <v>354.01602283059253</v>
      </c>
      <c r="DD23" s="4">
        <v>117.43304250522961</v>
      </c>
      <c r="DE23" s="3">
        <v>4.9935337623073917</v>
      </c>
      <c r="DF23" s="3">
        <v>6.3750382177072485E-3</v>
      </c>
      <c r="DG23" s="3">
        <f t="shared" si="19"/>
        <v>122.42020122931929</v>
      </c>
      <c r="DH23" s="4">
        <v>793.01788511680763</v>
      </c>
      <c r="DI23" s="3"/>
      <c r="DJ23" s="3">
        <v>0.83441489733876018</v>
      </c>
      <c r="DK23" s="3">
        <f t="shared" si="27"/>
        <v>792.18347021946886</v>
      </c>
      <c r="DL23" s="5">
        <v>701.55827732533828</v>
      </c>
      <c r="DM23" s="3">
        <v>72.583132525912802</v>
      </c>
      <c r="DN23" s="3">
        <v>39.56149587865464</v>
      </c>
      <c r="DO23" s="3">
        <f t="shared" si="28"/>
        <v>734.57991397259639</v>
      </c>
      <c r="DP23" s="4"/>
      <c r="DQ23" s="3"/>
      <c r="DR23" s="3"/>
      <c r="DS23" s="3">
        <f t="shared" si="29"/>
        <v>0</v>
      </c>
      <c r="DT23" s="4">
        <v>0.14037903916909328</v>
      </c>
      <c r="DU23" s="3"/>
      <c r="DV23" s="3"/>
      <c r="DW23" s="3">
        <f t="shared" si="30"/>
        <v>0.14037903916909328</v>
      </c>
      <c r="DX23" s="4">
        <v>0.15908266864469239</v>
      </c>
      <c r="DY23" s="3"/>
      <c r="DZ23" s="3"/>
      <c r="EA23" s="3">
        <f t="shared" si="31"/>
        <v>0.15908266864469239</v>
      </c>
      <c r="EB23" s="4"/>
      <c r="EC23" s="3"/>
      <c r="ED23" s="3"/>
      <c r="EE23" s="3">
        <f t="shared" si="32"/>
        <v>0</v>
      </c>
      <c r="EF23" s="4"/>
      <c r="EG23" s="3"/>
      <c r="EH23" s="3"/>
      <c r="EI23" s="3">
        <v>0.38155579665599998</v>
      </c>
      <c r="EJ23" s="4"/>
      <c r="EK23" s="3"/>
      <c r="EL23" s="3"/>
      <c r="EM23" s="3">
        <f t="shared" si="33"/>
        <v>0</v>
      </c>
      <c r="EN23" s="4">
        <v>3.1499909928031491E-2</v>
      </c>
      <c r="EO23" s="3"/>
      <c r="EP23" s="3"/>
      <c r="EQ23" s="3">
        <f t="shared" si="34"/>
        <v>3.1499909928031491E-2</v>
      </c>
      <c r="ER23" s="3">
        <v>23895.432740243952</v>
      </c>
      <c r="ES23" s="3">
        <v>329.90852827484105</v>
      </c>
      <c r="ET23" s="3">
        <v>870.54104330000166</v>
      </c>
      <c r="EU23" s="3">
        <v>23354.800225218791</v>
      </c>
    </row>
    <row r="24" spans="1:151" s="6" customFormat="1" x14ac:dyDescent="0.25">
      <c r="A24" s="36"/>
      <c r="B24" s="39"/>
      <c r="C24" s="25" t="s">
        <v>61</v>
      </c>
      <c r="D24" s="12">
        <v>8119.5882635115722</v>
      </c>
      <c r="E24" s="3">
        <v>506.53663408962382</v>
      </c>
      <c r="F24" s="3">
        <v>433.96164504598704</v>
      </c>
      <c r="G24" s="3">
        <f t="shared" si="0"/>
        <v>8192.1632525552086</v>
      </c>
      <c r="H24" s="3">
        <v>1410.085852749417</v>
      </c>
      <c r="I24" s="3">
        <v>758.26115799074307</v>
      </c>
      <c r="J24" s="3">
        <v>72.688743655102712</v>
      </c>
      <c r="K24" s="3">
        <f t="shared" si="1"/>
        <v>2095.6582670850571</v>
      </c>
      <c r="L24" s="3">
        <v>844.23155078587115</v>
      </c>
      <c r="M24" s="3">
        <v>544.8320676499651</v>
      </c>
      <c r="N24" s="3">
        <v>108.25324005415467</v>
      </c>
      <c r="O24" s="3">
        <f t="shared" si="20"/>
        <v>1280.8103783816816</v>
      </c>
      <c r="P24" s="3">
        <v>1246.1989813513519</v>
      </c>
      <c r="Q24" s="3">
        <v>61.277228127424657</v>
      </c>
      <c r="R24" s="3">
        <v>5.3579852719510299</v>
      </c>
      <c r="S24" s="3">
        <f t="shared" si="21"/>
        <v>1302.1182242068255</v>
      </c>
      <c r="T24" s="3">
        <v>4168.820204616859</v>
      </c>
      <c r="U24" s="3">
        <v>18.291952519678766</v>
      </c>
      <c r="V24" s="3">
        <v>14.767028551797962</v>
      </c>
      <c r="W24" s="3">
        <f t="shared" si="22"/>
        <v>4172.3451285847395</v>
      </c>
      <c r="X24" s="3">
        <v>208.01793574101302</v>
      </c>
      <c r="Y24" s="3">
        <v>23.96033838621419</v>
      </c>
      <c r="Z24" s="3">
        <v>168.28414701745896</v>
      </c>
      <c r="AA24" s="3">
        <f t="shared" si="2"/>
        <v>63.69412710976826</v>
      </c>
      <c r="AB24" s="3">
        <v>2809.6254870988414</v>
      </c>
      <c r="AC24" s="3"/>
      <c r="AD24" s="3">
        <v>0.3343177574665549</v>
      </c>
      <c r="AE24" s="3">
        <f t="shared" si="3"/>
        <v>2809.2911693413748</v>
      </c>
      <c r="AF24" s="3">
        <v>162.77258536072267</v>
      </c>
      <c r="AG24" s="3">
        <v>156.23391824993811</v>
      </c>
      <c r="AH24" s="3">
        <v>162.77258536072267</v>
      </c>
      <c r="AI24" s="3">
        <f t="shared" si="4"/>
        <v>156.23391824993811</v>
      </c>
      <c r="AJ24" s="3">
        <v>160.6</v>
      </c>
      <c r="AK24" s="3">
        <v>0.45</v>
      </c>
      <c r="AL24" s="3">
        <v>0.1</v>
      </c>
      <c r="AM24" s="3">
        <f t="shared" si="23"/>
        <v>160.94999999999999</v>
      </c>
      <c r="AN24" s="17">
        <v>8755.3524990762835</v>
      </c>
      <c r="AO24" s="17">
        <v>9277.6090439845484</v>
      </c>
      <c r="AP24" s="17">
        <v>8755.3524990762835</v>
      </c>
      <c r="AQ24" s="3">
        <f t="shared" si="24"/>
        <v>9277.6090439845484</v>
      </c>
      <c r="AR24" s="3">
        <v>5384.8388956234585</v>
      </c>
      <c r="AS24" s="3">
        <v>44.972362837538704</v>
      </c>
      <c r="AT24" s="3">
        <v>2.9469685191159591</v>
      </c>
      <c r="AU24" s="3">
        <f t="shared" si="5"/>
        <v>5426.864289941881</v>
      </c>
      <c r="AV24" s="3">
        <v>5345.6273275753474</v>
      </c>
      <c r="AW24" s="3">
        <v>1771.1847927215745</v>
      </c>
      <c r="AX24" s="3">
        <v>5.5410076491498161</v>
      </c>
      <c r="AY24" s="3">
        <f t="shared" si="6"/>
        <v>7111.2711126477716</v>
      </c>
      <c r="AZ24" s="3">
        <v>643.15854008597228</v>
      </c>
      <c r="BA24" s="3">
        <v>32.417679115856977</v>
      </c>
      <c r="BB24" s="3">
        <v>75.469052031109399</v>
      </c>
      <c r="BC24" s="3">
        <f t="shared" si="7"/>
        <v>600.10716717071989</v>
      </c>
      <c r="BD24" s="3">
        <v>12637.225507342948</v>
      </c>
      <c r="BE24" s="3">
        <v>1.6960720054445044</v>
      </c>
      <c r="BF24" s="3">
        <v>32.115872334622651</v>
      </c>
      <c r="BG24" s="3">
        <f t="shared" si="8"/>
        <v>12606.805707013769</v>
      </c>
      <c r="BH24" s="4">
        <v>8405.2190370220433</v>
      </c>
      <c r="BI24" s="3">
        <v>1588.2009909038316</v>
      </c>
      <c r="BJ24" s="3">
        <v>89.219040876231873</v>
      </c>
      <c r="BK24" s="3">
        <f t="shared" si="9"/>
        <v>9904.2009870496422</v>
      </c>
      <c r="BL24" s="4">
        <v>1788.9114387722025</v>
      </c>
      <c r="BM24" s="3">
        <v>901.31864137514867</v>
      </c>
      <c r="BN24" s="3">
        <v>517.97128744348197</v>
      </c>
      <c r="BO24" s="3">
        <f t="shared" si="10"/>
        <v>2172.2587927038694</v>
      </c>
      <c r="BP24" s="4">
        <v>607.53724426582085</v>
      </c>
      <c r="BQ24" s="3">
        <v>205.78190926280578</v>
      </c>
      <c r="BR24" s="3">
        <v>12.683981327004073</v>
      </c>
      <c r="BS24" s="3">
        <f t="shared" si="25"/>
        <v>800.63517220162259</v>
      </c>
      <c r="BT24" s="4">
        <v>4477.4800953787217</v>
      </c>
      <c r="BU24" s="3">
        <v>1056.7444598532995</v>
      </c>
      <c r="BV24" s="3">
        <v>2230.4212027085841</v>
      </c>
      <c r="BW24" s="3">
        <f t="shared" si="11"/>
        <v>3303.8033525234368</v>
      </c>
      <c r="BX24" s="4">
        <v>1716.4611921919532</v>
      </c>
      <c r="BY24" s="3">
        <v>822.89499312934049</v>
      </c>
      <c r="BZ24" s="3">
        <v>1419.2171156012425</v>
      </c>
      <c r="CA24" s="3">
        <f t="shared" si="12"/>
        <v>1120.1390697200511</v>
      </c>
      <c r="CB24" s="4">
        <v>6181.0123890555287</v>
      </c>
      <c r="CC24" s="3">
        <v>245.11843542793599</v>
      </c>
      <c r="CD24" s="3">
        <v>166.49921045518118</v>
      </c>
      <c r="CE24" s="3">
        <f t="shared" si="13"/>
        <v>6259.6316140282834</v>
      </c>
      <c r="CF24" s="4">
        <v>70.444449059133163</v>
      </c>
      <c r="CG24" s="3">
        <v>40.967799246812341</v>
      </c>
      <c r="CH24" s="3">
        <v>34.882878815992036</v>
      </c>
      <c r="CI24" s="3">
        <f t="shared" si="14"/>
        <v>76.529369489953467</v>
      </c>
      <c r="CJ24" s="4">
        <v>11082.93067027243</v>
      </c>
      <c r="CK24" s="3">
        <v>342.45959093329009</v>
      </c>
      <c r="CL24" s="3">
        <v>651.01653927307314</v>
      </c>
      <c r="CM24" s="3">
        <f t="shared" si="15"/>
        <v>10774.373721932647</v>
      </c>
      <c r="CN24" s="4">
        <v>53.007587524959085</v>
      </c>
      <c r="CO24" s="3">
        <v>22.441148509854518</v>
      </c>
      <c r="CP24" s="3">
        <v>0.25654224246472312</v>
      </c>
      <c r="CQ24" s="3">
        <f t="shared" si="16"/>
        <v>75.192193792348888</v>
      </c>
      <c r="CR24" s="4">
        <v>0.10081658276172493</v>
      </c>
      <c r="CS24" s="3">
        <v>9.7088068758987021</v>
      </c>
      <c r="CT24" s="3"/>
      <c r="CU24" s="3">
        <f t="shared" si="17"/>
        <v>9.8096234586604272</v>
      </c>
      <c r="CV24" s="4">
        <v>477.8105567697491</v>
      </c>
      <c r="CW24" s="3">
        <v>311.65198616291758</v>
      </c>
      <c r="CX24" s="3">
        <v>356.98108587685294</v>
      </c>
      <c r="CY24" s="3">
        <f t="shared" si="18"/>
        <v>432.48145705581373</v>
      </c>
      <c r="CZ24" s="4">
        <v>4726.9485515665901</v>
      </c>
      <c r="DA24" s="4">
        <v>517.09917181283151</v>
      </c>
      <c r="DB24" s="4">
        <v>627.915827400995</v>
      </c>
      <c r="DC24" s="4">
        <f t="shared" si="26"/>
        <v>4616.1318959784267</v>
      </c>
      <c r="DD24" s="4">
        <v>2047.3229065647677</v>
      </c>
      <c r="DE24" s="3">
        <v>58.088069600962292</v>
      </c>
      <c r="DF24" s="3">
        <v>14.250854394144261</v>
      </c>
      <c r="DG24" s="3">
        <f t="shared" si="19"/>
        <v>2091.1601217715856</v>
      </c>
      <c r="DH24" s="4">
        <v>2089.3925650836213</v>
      </c>
      <c r="DI24" s="3"/>
      <c r="DJ24" s="3">
        <v>0.84435211887494377</v>
      </c>
      <c r="DK24" s="3">
        <f t="shared" si="27"/>
        <v>2088.5482129647462</v>
      </c>
      <c r="DL24" s="5">
        <v>512.27470832008703</v>
      </c>
      <c r="DM24" s="3">
        <v>35.889659443143394</v>
      </c>
      <c r="DN24" s="3">
        <v>183.48603938141676</v>
      </c>
      <c r="DO24" s="3">
        <f t="shared" si="28"/>
        <v>364.67832838181369</v>
      </c>
      <c r="DP24" s="4">
        <v>272.61305563712523</v>
      </c>
      <c r="DQ24" s="3">
        <v>5.7881872523590001</v>
      </c>
      <c r="DR24" s="3">
        <v>4.8683818979252003</v>
      </c>
      <c r="DS24" s="3">
        <f t="shared" si="29"/>
        <v>273.53286099155906</v>
      </c>
      <c r="DT24" s="4">
        <v>7.6170895415991514E-3</v>
      </c>
      <c r="DU24" s="3"/>
      <c r="DV24" s="3"/>
      <c r="DW24" s="3">
        <f t="shared" si="30"/>
        <v>7.6170895415991514E-3</v>
      </c>
      <c r="DX24" s="4">
        <v>0.59368321300114402</v>
      </c>
      <c r="DY24" s="3"/>
      <c r="DZ24" s="3"/>
      <c r="EA24" s="3">
        <f t="shared" si="31"/>
        <v>0.59368321300114402</v>
      </c>
      <c r="EB24" s="4"/>
      <c r="EC24" s="3"/>
      <c r="ED24" s="3"/>
      <c r="EE24" s="3">
        <f t="shared" si="32"/>
        <v>0</v>
      </c>
      <c r="EF24" s="4">
        <v>1.3344966190700001</v>
      </c>
      <c r="EG24" s="3"/>
      <c r="EH24" s="3"/>
      <c r="EI24" s="3">
        <v>12.060038038309401</v>
      </c>
      <c r="EJ24" s="4"/>
      <c r="EK24" s="3"/>
      <c r="EL24" s="3"/>
      <c r="EM24" s="3">
        <f t="shared" si="33"/>
        <v>0</v>
      </c>
      <c r="EN24" s="4"/>
      <c r="EO24" s="3"/>
      <c r="EP24" s="3"/>
      <c r="EQ24" s="3">
        <f t="shared" si="34"/>
        <v>0</v>
      </c>
      <c r="ER24" s="3">
        <v>96406.212591798336</v>
      </c>
      <c r="ES24" s="3">
        <v>11465.783977283247</v>
      </c>
      <c r="ET24" s="3">
        <v>8252.3633113276846</v>
      </c>
      <c r="EU24" s="3">
        <v>99619.6332577539</v>
      </c>
    </row>
    <row r="25" spans="1:151" s="6" customFormat="1" x14ac:dyDescent="0.25">
      <c r="A25" s="36"/>
      <c r="B25" s="39"/>
      <c r="C25" s="25" t="s">
        <v>62</v>
      </c>
      <c r="D25" s="12">
        <v>375.92650797774104</v>
      </c>
      <c r="E25" s="3">
        <v>19.950148935772688</v>
      </c>
      <c r="F25" s="3">
        <v>11.996596692970956</v>
      </c>
      <c r="G25" s="3">
        <f t="shared" si="0"/>
        <v>383.88006022054276</v>
      </c>
      <c r="H25" s="3"/>
      <c r="I25" s="3"/>
      <c r="J25" s="3"/>
      <c r="K25" s="3">
        <f t="shared" si="1"/>
        <v>0</v>
      </c>
      <c r="L25" s="3"/>
      <c r="M25" s="3"/>
      <c r="N25" s="3"/>
      <c r="O25" s="3">
        <f t="shared" si="20"/>
        <v>0</v>
      </c>
      <c r="P25" s="3"/>
      <c r="Q25" s="3"/>
      <c r="R25" s="3"/>
      <c r="S25" s="3">
        <f t="shared" si="21"/>
        <v>0</v>
      </c>
      <c r="T25" s="3"/>
      <c r="U25" s="3"/>
      <c r="V25" s="3"/>
      <c r="W25" s="3">
        <f t="shared" si="22"/>
        <v>0</v>
      </c>
      <c r="X25" s="3">
        <v>16.422805333924742</v>
      </c>
      <c r="Y25" s="3">
        <v>0.15973567543577016</v>
      </c>
      <c r="Z25" s="3">
        <v>1.0161187921341277</v>
      </c>
      <c r="AA25" s="3">
        <f t="shared" si="2"/>
        <v>15.566422217226384</v>
      </c>
      <c r="AB25" s="3">
        <v>995.64742474905495</v>
      </c>
      <c r="AC25" s="3"/>
      <c r="AD25" s="3">
        <v>8.9929388907046715</v>
      </c>
      <c r="AE25" s="3">
        <f t="shared" si="3"/>
        <v>986.65448585835031</v>
      </c>
      <c r="AF25" s="3"/>
      <c r="AG25" s="3"/>
      <c r="AH25" s="3"/>
      <c r="AI25" s="3">
        <f t="shared" si="4"/>
        <v>0</v>
      </c>
      <c r="AJ25" s="3"/>
      <c r="AK25" s="3"/>
      <c r="AL25" s="3"/>
      <c r="AM25" s="3">
        <f t="shared" si="23"/>
        <v>0</v>
      </c>
      <c r="AN25" s="17">
        <v>0.42377642109242425</v>
      </c>
      <c r="AO25" s="17"/>
      <c r="AP25" s="17"/>
      <c r="AQ25" s="3">
        <f t="shared" si="24"/>
        <v>0.42377642109242425</v>
      </c>
      <c r="AR25" s="3">
        <v>0.1388962004109679</v>
      </c>
      <c r="AS25" s="3"/>
      <c r="AT25" s="3"/>
      <c r="AU25" s="3">
        <f t="shared" si="5"/>
        <v>0.1388962004109679</v>
      </c>
      <c r="AV25" s="3">
        <v>6.2820184328764768</v>
      </c>
      <c r="AW25" s="3"/>
      <c r="AX25" s="3">
        <v>3.3135064572558576E-2</v>
      </c>
      <c r="AY25" s="3">
        <f t="shared" si="6"/>
        <v>6.2488833683039182</v>
      </c>
      <c r="AZ25" s="3">
        <v>0.26750612434135412</v>
      </c>
      <c r="BA25" s="3"/>
      <c r="BB25" s="3">
        <v>0.14513557151409917</v>
      </c>
      <c r="BC25" s="3">
        <f t="shared" si="7"/>
        <v>0.12237055282725495</v>
      </c>
      <c r="BD25" s="3"/>
      <c r="BE25" s="3"/>
      <c r="BF25" s="3"/>
      <c r="BG25" s="3">
        <f t="shared" si="8"/>
        <v>0</v>
      </c>
      <c r="BH25" s="4">
        <v>296.46092240015832</v>
      </c>
      <c r="BI25" s="3"/>
      <c r="BJ25" s="3">
        <v>1.8471548580548038</v>
      </c>
      <c r="BK25" s="3">
        <f t="shared" si="9"/>
        <v>294.61376754210352</v>
      </c>
      <c r="BL25" s="4"/>
      <c r="BM25" s="3"/>
      <c r="BN25" s="3"/>
      <c r="BO25" s="3">
        <f t="shared" si="10"/>
        <v>0</v>
      </c>
      <c r="BP25" s="4">
        <v>0.57871636808670046</v>
      </c>
      <c r="BQ25" s="3"/>
      <c r="BR25" s="3"/>
      <c r="BS25" s="3">
        <f t="shared" si="25"/>
        <v>0.57871636808670046</v>
      </c>
      <c r="BT25" s="4"/>
      <c r="BU25" s="3"/>
      <c r="BV25" s="3"/>
      <c r="BW25" s="3">
        <f t="shared" si="11"/>
        <v>0</v>
      </c>
      <c r="BX25" s="4"/>
      <c r="BY25" s="3"/>
      <c r="BZ25" s="3"/>
      <c r="CA25" s="3">
        <f t="shared" si="12"/>
        <v>0</v>
      </c>
      <c r="CB25" s="4">
        <v>251.5329336110843</v>
      </c>
      <c r="CC25" s="3">
        <v>11.384588523165185</v>
      </c>
      <c r="CD25" s="3">
        <v>1.6476908544643787</v>
      </c>
      <c r="CE25" s="3">
        <f t="shared" si="13"/>
        <v>261.26983127978514</v>
      </c>
      <c r="CF25" s="4"/>
      <c r="CG25" s="3">
        <v>2.1036609692539815E-2</v>
      </c>
      <c r="CH25" s="3"/>
      <c r="CI25" s="3">
        <f t="shared" si="14"/>
        <v>2.1036609692539815E-2</v>
      </c>
      <c r="CJ25" s="4"/>
      <c r="CK25" s="3"/>
      <c r="CL25" s="3"/>
      <c r="CM25" s="3">
        <f t="shared" si="15"/>
        <v>0</v>
      </c>
      <c r="CN25" s="4"/>
      <c r="CO25" s="3"/>
      <c r="CP25" s="3"/>
      <c r="CQ25" s="3">
        <f t="shared" si="16"/>
        <v>0</v>
      </c>
      <c r="CR25" s="4">
        <v>79.643651500783676</v>
      </c>
      <c r="CS25" s="3">
        <v>1.734160765991696</v>
      </c>
      <c r="CT25" s="3">
        <v>1.4411459935088502</v>
      </c>
      <c r="CU25" s="3">
        <f t="shared" si="17"/>
        <v>79.936666273266525</v>
      </c>
      <c r="CV25" s="4"/>
      <c r="CW25" s="3"/>
      <c r="CX25" s="3"/>
      <c r="CY25" s="3">
        <f t="shared" si="18"/>
        <v>0</v>
      </c>
      <c r="CZ25" s="4"/>
      <c r="DA25" s="4">
        <v>3.4899594439949916E-2</v>
      </c>
      <c r="DB25" s="4"/>
      <c r="DC25" s="4">
        <f t="shared" si="26"/>
        <v>3.4899594439949916E-2</v>
      </c>
      <c r="DD25" s="4">
        <v>69.257216058224742</v>
      </c>
      <c r="DE25" s="3"/>
      <c r="DF25" s="3">
        <v>1.8465411623258854</v>
      </c>
      <c r="DG25" s="3">
        <f t="shared" si="19"/>
        <v>67.41067489589885</v>
      </c>
      <c r="DH25" s="4">
        <v>7.1676250138939306</v>
      </c>
      <c r="DI25" s="3"/>
      <c r="DJ25" s="3"/>
      <c r="DK25" s="3">
        <f t="shared" si="27"/>
        <v>7.1676250138939306</v>
      </c>
      <c r="DL25" s="5">
        <v>1770.6949511829221</v>
      </c>
      <c r="DM25" s="3">
        <v>23.612005660487107</v>
      </c>
      <c r="DN25" s="3">
        <v>15.165102124169069</v>
      </c>
      <c r="DO25" s="3">
        <f t="shared" si="28"/>
        <v>1779.14185471924</v>
      </c>
      <c r="DP25" s="4">
        <v>818.71507119210912</v>
      </c>
      <c r="DQ25" s="3">
        <v>9.0658967000945001</v>
      </c>
      <c r="DR25" s="3">
        <v>2.4601208470091001</v>
      </c>
      <c r="DS25" s="3">
        <f t="shared" si="29"/>
        <v>825.32084704519457</v>
      </c>
      <c r="DT25" s="4"/>
      <c r="DU25" s="3"/>
      <c r="DV25" s="3"/>
      <c r="DW25" s="3">
        <f t="shared" si="30"/>
        <v>0</v>
      </c>
      <c r="DX25" s="4"/>
      <c r="DY25" s="3"/>
      <c r="DZ25" s="3"/>
      <c r="EA25" s="3">
        <f t="shared" si="31"/>
        <v>0</v>
      </c>
      <c r="EB25" s="4">
        <v>13.153788494971437</v>
      </c>
      <c r="EC25" s="3"/>
      <c r="ED25" s="3"/>
      <c r="EE25" s="3">
        <f t="shared" si="32"/>
        <v>13.153788494971437</v>
      </c>
      <c r="EF25" s="4"/>
      <c r="EG25" s="3"/>
      <c r="EH25" s="3"/>
      <c r="EI25" s="3"/>
      <c r="EJ25" s="4"/>
      <c r="EK25" s="3"/>
      <c r="EL25" s="3"/>
      <c r="EM25" s="3">
        <f t="shared" si="33"/>
        <v>0</v>
      </c>
      <c r="EN25" s="4">
        <v>1.6756580197077824</v>
      </c>
      <c r="EO25" s="3"/>
      <c r="EP25" s="3"/>
      <c r="EQ25" s="3">
        <f t="shared" si="34"/>
        <v>1.6756580197077824</v>
      </c>
      <c r="ER25" s="3">
        <v>4703.9894690813844</v>
      </c>
      <c r="ES25" s="3">
        <v>65.962472465079429</v>
      </c>
      <c r="ET25" s="3">
        <v>46.591680851428499</v>
      </c>
      <c r="EU25" s="3">
        <v>4723.3602606950353</v>
      </c>
    </row>
    <row r="26" spans="1:151" s="6" customFormat="1" ht="15" customHeight="1" x14ac:dyDescent="0.25">
      <c r="A26" s="36"/>
      <c r="B26" s="39"/>
      <c r="C26" s="26" t="s">
        <v>63</v>
      </c>
      <c r="D26" s="11">
        <f>SUM(D21:D25)</f>
        <v>34572.632285398307</v>
      </c>
      <c r="E26" s="11">
        <f t="shared" ref="E26:F26" si="140">SUM(E21:E25)</f>
        <v>565.98612273293293</v>
      </c>
      <c r="F26" s="11">
        <f t="shared" si="140"/>
        <v>1095.1638777642479</v>
      </c>
      <c r="G26" s="7">
        <f t="shared" si="0"/>
        <v>34043.454530366987</v>
      </c>
      <c r="H26" s="7">
        <f>SUM(H21:H25)</f>
        <v>60439.217268089436</v>
      </c>
      <c r="I26" s="7">
        <f t="shared" ref="I26:J26" si="141">SUM(I21:I25)</f>
        <v>782.12699875262331</v>
      </c>
      <c r="J26" s="7">
        <f t="shared" si="141"/>
        <v>1188.1036685741919</v>
      </c>
      <c r="K26" s="7">
        <f t="shared" si="1"/>
        <v>60033.240598267868</v>
      </c>
      <c r="L26" s="7">
        <f>SUM(L21:L25)</f>
        <v>33590.338802992708</v>
      </c>
      <c r="M26" s="7">
        <f t="shared" ref="M26:N26" si="142">SUM(M21:M25)</f>
        <v>779.83810560117149</v>
      </c>
      <c r="N26" s="7">
        <f t="shared" si="142"/>
        <v>1401.7560278021838</v>
      </c>
      <c r="O26" s="7">
        <f t="shared" si="20"/>
        <v>32968.420880791695</v>
      </c>
      <c r="P26" s="7">
        <f>SUM(P21:P25)</f>
        <v>5877.6676864399351</v>
      </c>
      <c r="Q26" s="7">
        <f t="shared" ref="Q26:R26" si="143">SUM(Q21:Q25)</f>
        <v>90.956421960731262</v>
      </c>
      <c r="R26" s="7">
        <f t="shared" si="143"/>
        <v>95.95912880467057</v>
      </c>
      <c r="S26" s="7">
        <f t="shared" si="21"/>
        <v>5872.6649795959956</v>
      </c>
      <c r="T26" s="7">
        <f>SUM(T21:T25)</f>
        <v>61805.610525627802</v>
      </c>
      <c r="U26" s="7">
        <f t="shared" ref="U26:V26" si="144">SUM(U21:U25)</f>
        <v>33.42576972527894</v>
      </c>
      <c r="V26" s="7">
        <f t="shared" si="144"/>
        <v>55.984456889284886</v>
      </c>
      <c r="W26" s="7">
        <f t="shared" si="22"/>
        <v>61783.051838463791</v>
      </c>
      <c r="X26" s="7">
        <f>SUM(X21:X25)</f>
        <v>2039.2689222262441</v>
      </c>
      <c r="Y26" s="7">
        <f t="shared" ref="Y26:Z26" si="145">SUM(Y21:Y25)</f>
        <v>190.7510628479296</v>
      </c>
      <c r="Z26" s="7">
        <f t="shared" si="145"/>
        <v>185.8822120487122</v>
      </c>
      <c r="AA26" s="7">
        <f t="shared" si="2"/>
        <v>2044.1377730254615</v>
      </c>
      <c r="AB26" s="7">
        <f>SUM(AB21:AB25)</f>
        <v>13182.842287372154</v>
      </c>
      <c r="AC26" s="7"/>
      <c r="AD26" s="7">
        <f t="shared" ref="AD26" si="146">SUM(AD21:AD25)</f>
        <v>9.7062213436238913</v>
      </c>
      <c r="AE26" s="7">
        <f t="shared" si="3"/>
        <v>13173.13606602853</v>
      </c>
      <c r="AF26" s="7">
        <f>SUM(AF21:AF25)</f>
        <v>841.04508794074559</v>
      </c>
      <c r="AG26" s="7">
        <f t="shared" ref="AG26:AH26" si="147">SUM(AG21:AG25)</f>
        <v>174.40972642071404</v>
      </c>
      <c r="AH26" s="7">
        <f t="shared" si="147"/>
        <v>174.88485329819889</v>
      </c>
      <c r="AI26" s="7">
        <f t="shared" si="4"/>
        <v>840.56996106326073</v>
      </c>
      <c r="AJ26" s="7">
        <f>SUM(AJ21:AJ25)</f>
        <v>12467.67</v>
      </c>
      <c r="AK26" s="7">
        <f t="shared" ref="AK26:AL26" si="148">SUM(AK21:AK25)</f>
        <v>0.45</v>
      </c>
      <c r="AL26" s="7">
        <f t="shared" si="148"/>
        <v>2.86</v>
      </c>
      <c r="AM26" s="7">
        <f t="shared" si="23"/>
        <v>12465.26</v>
      </c>
      <c r="AN26" s="8">
        <f>SUM(AN21:AN25)</f>
        <v>33789.608135756214</v>
      </c>
      <c r="AO26" s="8">
        <f t="shared" ref="AO26:AP26" si="149">SUM(AO21:AO25)</f>
        <v>9315.2585641911483</v>
      </c>
      <c r="AP26" s="8">
        <f t="shared" si="149"/>
        <v>9551.310430464473</v>
      </c>
      <c r="AQ26" s="7">
        <f t="shared" si="24"/>
        <v>33553.556269482891</v>
      </c>
      <c r="AR26" s="7">
        <f>SUM(AR21:AR25)</f>
        <v>27545.478712071894</v>
      </c>
      <c r="AS26" s="7">
        <f t="shared" ref="AS26:AT26" si="150">SUM(AS21:AS25)</f>
        <v>45.644696253996415</v>
      </c>
      <c r="AT26" s="7">
        <f t="shared" si="150"/>
        <v>10.823183704881387</v>
      </c>
      <c r="AU26" s="7">
        <f t="shared" si="5"/>
        <v>27580.300224621009</v>
      </c>
      <c r="AV26" s="7">
        <f>SUM(AV21:AV25)</f>
        <v>34650.530847957154</v>
      </c>
      <c r="AW26" s="7">
        <f t="shared" ref="AW26:AX26" si="151">SUM(AW21:AW25)</f>
        <v>1771.3230753358832</v>
      </c>
      <c r="AX26" s="7">
        <f t="shared" si="151"/>
        <v>1714.6933595759915</v>
      </c>
      <c r="AY26" s="7">
        <f t="shared" si="6"/>
        <v>34707.160563717043</v>
      </c>
      <c r="AZ26" s="7">
        <f>SUM(AZ21:AZ25)</f>
        <v>10559.528013702909</v>
      </c>
      <c r="BA26" s="7">
        <f t="shared" ref="BA26:BB26" si="152">SUM(BA21:BA25)</f>
        <v>99.386151096919264</v>
      </c>
      <c r="BB26" s="7">
        <f t="shared" si="152"/>
        <v>92.0777784619887</v>
      </c>
      <c r="BC26" s="7">
        <f t="shared" si="7"/>
        <v>10566.83638633784</v>
      </c>
      <c r="BD26" s="7">
        <f>SUM(BD21:BD25)</f>
        <v>80682.620386844967</v>
      </c>
      <c r="BE26" s="7">
        <f t="shared" ref="BE26:BF26" si="153">SUM(BE21:BE25)</f>
        <v>22.308651674779377</v>
      </c>
      <c r="BF26" s="7">
        <f t="shared" si="153"/>
        <v>88.193399310157872</v>
      </c>
      <c r="BG26" s="7">
        <f t="shared" si="8"/>
        <v>80616.735639209597</v>
      </c>
      <c r="BH26" s="7">
        <f>SUM(BH21:BH25)</f>
        <v>58117.549917470336</v>
      </c>
      <c r="BI26" s="7">
        <f t="shared" ref="BI26:BJ26" si="154">SUM(BI21:BI25)</f>
        <v>1682.6073089158881</v>
      </c>
      <c r="BJ26" s="7">
        <f t="shared" si="154"/>
        <v>3038.8006939916136</v>
      </c>
      <c r="BK26" s="7">
        <f t="shared" si="9"/>
        <v>56761.35653239461</v>
      </c>
      <c r="BL26" s="7">
        <f>SUM(BL21:BL25)</f>
        <v>16112.943143083879</v>
      </c>
      <c r="BM26" s="7">
        <f t="shared" ref="BM26:BN26" si="155">SUM(BM21:BM25)</f>
        <v>1124.8346888052076</v>
      </c>
      <c r="BN26" s="7">
        <f t="shared" si="155"/>
        <v>2250.5293388130344</v>
      </c>
      <c r="BO26" s="7">
        <f t="shared" si="10"/>
        <v>14987.248493076055</v>
      </c>
      <c r="BP26" s="7">
        <f>SUM(BP21:BP25)</f>
        <v>16001.038664497215</v>
      </c>
      <c r="BQ26" s="7">
        <f t="shared" ref="BQ26:BR26" si="156">SUM(BQ21:BQ25)</f>
        <v>206.39559734785007</v>
      </c>
      <c r="BR26" s="7">
        <f t="shared" si="156"/>
        <v>176.94155324010023</v>
      </c>
      <c r="BS26" s="7">
        <f t="shared" si="25"/>
        <v>16030.492708604965</v>
      </c>
      <c r="BT26" s="7">
        <f>SUM(BT21:BT25)</f>
        <v>19613.827252246996</v>
      </c>
      <c r="BU26" s="7">
        <f t="shared" ref="BU26:BV26" si="157">SUM(BU21:BU25)</f>
        <v>3047.3772497221184</v>
      </c>
      <c r="BV26" s="7">
        <f t="shared" si="157"/>
        <v>3973.8962855008785</v>
      </c>
      <c r="BW26" s="7">
        <f t="shared" si="11"/>
        <v>18687.308216468235</v>
      </c>
      <c r="BX26" s="7">
        <f>SUM(BX21:BX25)</f>
        <v>12528.656606171342</v>
      </c>
      <c r="BY26" s="7">
        <f t="shared" ref="BY26:BZ26" si="158">SUM(BY21:BY25)</f>
        <v>1027.1741726686646</v>
      </c>
      <c r="BZ26" s="7">
        <f t="shared" si="158"/>
        <v>2450.2267086517113</v>
      </c>
      <c r="CA26" s="7">
        <f t="shared" si="12"/>
        <v>11105.604070188296</v>
      </c>
      <c r="CB26" s="7">
        <f>SUM(CB21:CB25)</f>
        <v>51651.623222295224</v>
      </c>
      <c r="CC26" s="7">
        <f t="shared" ref="CC26:CD26" si="159">SUM(CC21:CC25)</f>
        <v>579.91466492275129</v>
      </c>
      <c r="CD26" s="7">
        <f t="shared" si="159"/>
        <v>627.8762701735277</v>
      </c>
      <c r="CE26" s="7">
        <f t="shared" si="13"/>
        <v>51603.661617044447</v>
      </c>
      <c r="CF26" s="7">
        <f>SUM(CF21:CF25)</f>
        <v>1521.26845091723</v>
      </c>
      <c r="CG26" s="7">
        <f t="shared" ref="CG26:CH26" si="160">SUM(CG21:CG25)</f>
        <v>99.422740973693521</v>
      </c>
      <c r="CH26" s="7">
        <f t="shared" si="160"/>
        <v>81.452768324838573</v>
      </c>
      <c r="CI26" s="7">
        <f t="shared" si="14"/>
        <v>1539.238423566085</v>
      </c>
      <c r="CJ26" s="7">
        <f>SUM(CJ21:CJ25)</f>
        <v>28435.531346726799</v>
      </c>
      <c r="CK26" s="7">
        <f t="shared" ref="CK26:CL26" si="161">SUM(CK21:CK25)</f>
        <v>993.6397997414166</v>
      </c>
      <c r="CL26" s="7">
        <f t="shared" si="161"/>
        <v>994.71022462475992</v>
      </c>
      <c r="CM26" s="7">
        <f t="shared" si="15"/>
        <v>28434.460921843456</v>
      </c>
      <c r="CN26" s="7">
        <f>SUM(CN21:CN25)</f>
        <v>2812.7636961969633</v>
      </c>
      <c r="CO26" s="7">
        <f t="shared" ref="CO26:CP26" si="162">SUM(CO21:CO25)</f>
        <v>25.455614634967382</v>
      </c>
      <c r="CP26" s="7">
        <f t="shared" si="162"/>
        <v>46.983562924484254</v>
      </c>
      <c r="CQ26" s="7">
        <f t="shared" si="16"/>
        <v>2791.2357479074462</v>
      </c>
      <c r="CR26" s="7">
        <f>SUM(CR21:CR25)</f>
        <v>17077.892979788565</v>
      </c>
      <c r="CS26" s="7">
        <f t="shared" ref="CS26:CT26" si="163">SUM(CS21:CS25)</f>
        <v>172.51778893016348</v>
      </c>
      <c r="CT26" s="7">
        <f t="shared" si="163"/>
        <v>163.26786047376606</v>
      </c>
      <c r="CU26" s="7">
        <f t="shared" si="17"/>
        <v>17087.142908244961</v>
      </c>
      <c r="CV26" s="7">
        <f>SUM(CV21:CV25)</f>
        <v>6948.9567362624357</v>
      </c>
      <c r="CW26" s="7">
        <f t="shared" ref="CW26:CX26" si="164">SUM(CW21:CW25)</f>
        <v>692.93001089979896</v>
      </c>
      <c r="CX26" s="7">
        <f t="shared" si="164"/>
        <v>694.29820665363047</v>
      </c>
      <c r="CY26" s="7">
        <f t="shared" si="18"/>
        <v>6947.5885405086037</v>
      </c>
      <c r="CZ26" s="8">
        <f>SUM(CZ21:CZ25)</f>
        <v>24393.577038029311</v>
      </c>
      <c r="DA26" s="8">
        <f t="shared" ref="DA26:DB26" si="165">SUM(DA21:DA25)</f>
        <v>573.6012752770589</v>
      </c>
      <c r="DB26" s="8">
        <f t="shared" si="165"/>
        <v>1982.4513220996955</v>
      </c>
      <c r="DC26" s="8">
        <f t="shared" si="26"/>
        <v>22984.726991206673</v>
      </c>
      <c r="DD26" s="7">
        <f>SUM(DD21:DD25)</f>
        <v>15485.14307688597</v>
      </c>
      <c r="DE26" s="7">
        <f t="shared" ref="DE26:DF26" si="166">SUM(DE21:DE25)</f>
        <v>71.284816046644664</v>
      </c>
      <c r="DF26" s="7">
        <f t="shared" si="166"/>
        <v>86.57371486918619</v>
      </c>
      <c r="DG26" s="7">
        <f t="shared" si="19"/>
        <v>15469.854178063428</v>
      </c>
      <c r="DH26" s="7">
        <f>SUM(DH21:DH25)</f>
        <v>25333.167811390242</v>
      </c>
      <c r="DI26" s="7">
        <f t="shared" ref="DI26:DJ26" si="167">SUM(DI21:DI25)</f>
        <v>6.8707483220844828E-2</v>
      </c>
      <c r="DJ26" s="7">
        <f t="shared" si="167"/>
        <v>7.5352955378507049</v>
      </c>
      <c r="DK26" s="7">
        <f t="shared" si="27"/>
        <v>25325.701223335611</v>
      </c>
      <c r="DL26" s="7">
        <f>SUM(DL21:DL25)</f>
        <v>9693.9207867348468</v>
      </c>
      <c r="DM26" s="7">
        <f t="shared" ref="DM26:DN26" si="168">SUM(DM21:DM25)</f>
        <v>459.82787785571117</v>
      </c>
      <c r="DN26" s="7">
        <f t="shared" si="168"/>
        <v>304.9278429478166</v>
      </c>
      <c r="DO26" s="7">
        <f t="shared" si="28"/>
        <v>9848.8208216427411</v>
      </c>
      <c r="DP26" s="7">
        <f>SUM(DP21:DP25)</f>
        <v>7577.8394971171028</v>
      </c>
      <c r="DQ26" s="7">
        <f t="shared" ref="DQ26:DR26" si="169">SUM(DQ21:DQ25)</f>
        <v>15.990377672678999</v>
      </c>
      <c r="DR26" s="7">
        <f t="shared" si="169"/>
        <v>11.2324455748034</v>
      </c>
      <c r="DS26" s="7">
        <f t="shared" si="29"/>
        <v>7582.5974292149785</v>
      </c>
      <c r="DT26" s="7">
        <f>SUM(DT21:DT25)</f>
        <v>9.7549300539351229</v>
      </c>
      <c r="DU26" s="7">
        <f t="shared" ref="DU26:DV26" si="170">SUM(DU21:DU25)</f>
        <v>0</v>
      </c>
      <c r="DV26" s="7">
        <f t="shared" si="170"/>
        <v>0</v>
      </c>
      <c r="DW26" s="7">
        <f t="shared" si="30"/>
        <v>9.7549300539351229</v>
      </c>
      <c r="DX26" s="7">
        <f>SUM(DX21:DX25)</f>
        <v>154.102528146363</v>
      </c>
      <c r="DY26" s="7">
        <f t="shared" ref="DY26:DZ26" si="171">SUM(DY21:DY25)</f>
        <v>0</v>
      </c>
      <c r="DZ26" s="7">
        <f t="shared" si="171"/>
        <v>1.0860260933354651E-2</v>
      </c>
      <c r="EA26" s="7">
        <f t="shared" si="31"/>
        <v>154.09166788542964</v>
      </c>
      <c r="EB26" s="7">
        <f>SUM(EB21:EB25)</f>
        <v>14.348888471046696</v>
      </c>
      <c r="EC26" s="7">
        <f t="shared" ref="EC26:ED26" si="172">SUM(EC21:EC25)</f>
        <v>0</v>
      </c>
      <c r="ED26" s="7">
        <f t="shared" si="172"/>
        <v>0</v>
      </c>
      <c r="EE26" s="7">
        <f t="shared" si="32"/>
        <v>14.348888471046696</v>
      </c>
      <c r="EF26" s="7">
        <f t="shared" ref="EF26:EI26" si="173">SUM(EF21:EF25)</f>
        <v>14.836823867614838</v>
      </c>
      <c r="EG26" s="7">
        <f t="shared" si="173"/>
        <v>1.4969242104666005</v>
      </c>
      <c r="EH26" s="7">
        <f t="shared" si="173"/>
        <v>0</v>
      </c>
      <c r="EI26" s="7">
        <f t="shared" si="173"/>
        <v>23.028174658393304</v>
      </c>
      <c r="EJ26" s="7">
        <f>SUM(EJ21:EJ25)</f>
        <v>0</v>
      </c>
      <c r="EK26" s="7">
        <f t="shared" ref="EK26:EL26" si="174">SUM(EK21:EK25)</f>
        <v>0</v>
      </c>
      <c r="EL26" s="7">
        <f t="shared" si="174"/>
        <v>0</v>
      </c>
      <c r="EM26" s="7">
        <f t="shared" si="33"/>
        <v>0</v>
      </c>
      <c r="EN26" s="7">
        <f>SUM(EN21:EN25)</f>
        <v>1.9808654605977962</v>
      </c>
      <c r="EO26" s="7">
        <f t="shared" ref="EO26:EP26" si="175">SUM(EO21:EO25)</f>
        <v>0</v>
      </c>
      <c r="EP26" s="7">
        <f t="shared" si="175"/>
        <v>0</v>
      </c>
      <c r="EQ26" s="7">
        <f t="shared" si="34"/>
        <v>1.9808654605977962</v>
      </c>
      <c r="ER26" s="3">
        <v>725543.45646366151</v>
      </c>
      <c r="ES26" s="3">
        <v>16748.814918306205</v>
      </c>
      <c r="ET26" s="3">
        <v>24663.354485437339</v>
      </c>
      <c r="EU26" s="3">
        <v>717628.91689653031</v>
      </c>
    </row>
    <row r="27" spans="1:151" s="6" customFormat="1" ht="15" customHeight="1" x14ac:dyDescent="0.25">
      <c r="A27" s="36">
        <v>5</v>
      </c>
      <c r="B27" s="44" t="s">
        <v>64</v>
      </c>
      <c r="C27" s="25" t="s">
        <v>64</v>
      </c>
      <c r="D27" s="12">
        <v>97.729292178693413</v>
      </c>
      <c r="E27" s="3"/>
      <c r="F27" s="3"/>
      <c r="G27" s="3">
        <f t="shared" si="0"/>
        <v>97.729292178693413</v>
      </c>
      <c r="H27" s="3">
        <v>5513.6397827813389</v>
      </c>
      <c r="I27" s="3">
        <v>157.00488308633751</v>
      </c>
      <c r="J27" s="3">
        <v>763.55110494230848</v>
      </c>
      <c r="K27" s="3">
        <f t="shared" si="1"/>
        <v>4907.0935609253684</v>
      </c>
      <c r="L27" s="3">
        <v>2952.8970910208268</v>
      </c>
      <c r="M27" s="3">
        <v>716.16750665462996</v>
      </c>
      <c r="N27" s="3">
        <v>636.41315443426186</v>
      </c>
      <c r="O27" s="3">
        <f t="shared" si="20"/>
        <v>3032.651443241195</v>
      </c>
      <c r="P27" s="3">
        <v>18.234667408525507</v>
      </c>
      <c r="Q27" s="3"/>
      <c r="R27" s="3">
        <v>0.92600855145671124</v>
      </c>
      <c r="S27" s="3">
        <f t="shared" si="21"/>
        <v>17.308658857068796</v>
      </c>
      <c r="T27" s="20"/>
      <c r="U27" s="3"/>
      <c r="V27" s="3"/>
      <c r="W27" s="19">
        <f t="shared" si="22"/>
        <v>0</v>
      </c>
      <c r="X27" s="3">
        <v>0.17811877463910172</v>
      </c>
      <c r="Y27" s="3"/>
      <c r="Z27" s="3">
        <v>9.3359607711464246E-2</v>
      </c>
      <c r="AA27" s="3">
        <f t="shared" si="2"/>
        <v>8.4759166927637478E-2</v>
      </c>
      <c r="AB27" s="3">
        <v>16.750340605854888</v>
      </c>
      <c r="AC27" s="3"/>
      <c r="AD27" s="3"/>
      <c r="AE27" s="3">
        <f t="shared" si="3"/>
        <v>16.750340605854888</v>
      </c>
      <c r="AF27" s="3">
        <v>622.9466843076724</v>
      </c>
      <c r="AG27" s="3">
        <v>4.2830525527951568</v>
      </c>
      <c r="AH27" s="3">
        <v>188.72913409491019</v>
      </c>
      <c r="AI27" s="3">
        <f t="shared" si="4"/>
        <v>438.5006027655574</v>
      </c>
      <c r="AJ27" s="3">
        <v>5866.89</v>
      </c>
      <c r="AK27" s="3">
        <v>3.49</v>
      </c>
      <c r="AL27" s="3">
        <v>0.73</v>
      </c>
      <c r="AM27" s="3">
        <f t="shared" si="23"/>
        <v>5869.6500000000005</v>
      </c>
      <c r="AN27" s="17">
        <v>890.26712422881712</v>
      </c>
      <c r="AO27" s="17">
        <v>67.461084309310309</v>
      </c>
      <c r="AP27" s="17">
        <v>480.92718219935534</v>
      </c>
      <c r="AQ27" s="3">
        <f t="shared" si="24"/>
        <v>476.80102633877209</v>
      </c>
      <c r="AR27" s="3"/>
      <c r="AS27" s="3"/>
      <c r="AT27" s="3"/>
      <c r="AU27" s="3">
        <f t="shared" si="5"/>
        <v>0</v>
      </c>
      <c r="AV27" s="3">
        <v>313.06605843131842</v>
      </c>
      <c r="AW27" s="3"/>
      <c r="AX27" s="3">
        <v>12.304648018413866</v>
      </c>
      <c r="AY27" s="3">
        <f t="shared" si="6"/>
        <v>300.76141041290458</v>
      </c>
      <c r="AZ27" s="3">
        <v>120.71153325710524</v>
      </c>
      <c r="BA27" s="3">
        <v>2.8424764819363655</v>
      </c>
      <c r="BB27" s="3">
        <v>64.177820726274732</v>
      </c>
      <c r="BC27" s="3">
        <f t="shared" si="7"/>
        <v>59.376189012766872</v>
      </c>
      <c r="BD27" s="3">
        <v>1.6097595388789485</v>
      </c>
      <c r="BE27" s="3"/>
      <c r="BF27" s="3"/>
      <c r="BG27" s="3">
        <f t="shared" si="8"/>
        <v>1.6097595388789485</v>
      </c>
      <c r="BH27" s="3"/>
      <c r="BI27" s="3"/>
      <c r="BJ27" s="3"/>
      <c r="BK27" s="3">
        <v>0</v>
      </c>
      <c r="BL27" s="4">
        <v>2.5723665438129983</v>
      </c>
      <c r="BM27" s="3">
        <v>0.18947833268342512</v>
      </c>
      <c r="BN27" s="3"/>
      <c r="BO27" s="3">
        <f t="shared" si="10"/>
        <v>2.7618448764964234</v>
      </c>
      <c r="BP27" s="3">
        <v>5.9414212995892557E-2</v>
      </c>
      <c r="BQ27" s="3"/>
      <c r="BR27" s="3"/>
      <c r="BS27" s="3">
        <f t="shared" si="25"/>
        <v>5.9414212995892557E-2</v>
      </c>
      <c r="BT27" s="3">
        <v>155.06871339371909</v>
      </c>
      <c r="BU27" s="3">
        <v>7.089425505143347</v>
      </c>
      <c r="BV27" s="3">
        <v>70.860752547115311</v>
      </c>
      <c r="BW27" s="3">
        <f t="shared" si="11"/>
        <v>91.297386351747122</v>
      </c>
      <c r="BX27" s="3">
        <v>5.9428778313303416</v>
      </c>
      <c r="BY27" s="3"/>
      <c r="BZ27" s="3"/>
      <c r="CA27" s="3">
        <f t="shared" si="12"/>
        <v>5.9428778313303416</v>
      </c>
      <c r="CB27" s="3"/>
      <c r="CC27" s="3"/>
      <c r="CD27" s="3"/>
      <c r="CE27" s="3">
        <f t="shared" si="13"/>
        <v>0</v>
      </c>
      <c r="CF27" s="3"/>
      <c r="CG27" s="3"/>
      <c r="CH27" s="3">
        <v>0.11134427467356776</v>
      </c>
      <c r="CI27" s="3">
        <f t="shared" si="14"/>
        <v>-0.11134427467356776</v>
      </c>
      <c r="CJ27" s="4">
        <v>3309.0998209266922</v>
      </c>
      <c r="CK27" s="3"/>
      <c r="CL27" s="3">
        <v>6.2153414516367027</v>
      </c>
      <c r="CM27" s="3">
        <f t="shared" si="15"/>
        <v>3302.8844794750557</v>
      </c>
      <c r="CN27" s="4">
        <v>621.2644992312562</v>
      </c>
      <c r="CO27" s="3"/>
      <c r="CP27" s="3">
        <v>67.927560081180815</v>
      </c>
      <c r="CQ27" s="3">
        <f t="shared" si="16"/>
        <v>553.33693915007541</v>
      </c>
      <c r="CR27" s="4">
        <v>199.96975173143224</v>
      </c>
      <c r="CS27" s="3">
        <v>52.249037935475627</v>
      </c>
      <c r="CT27" s="3">
        <v>0.20720291062788751</v>
      </c>
      <c r="CU27" s="3">
        <f t="shared" si="17"/>
        <v>252.01158675627997</v>
      </c>
      <c r="CV27" s="3"/>
      <c r="CW27" s="3"/>
      <c r="CX27" s="3"/>
      <c r="CY27" s="3">
        <f t="shared" si="18"/>
        <v>0</v>
      </c>
      <c r="CZ27" s="4">
        <v>30.776653295990847</v>
      </c>
      <c r="DA27" s="4">
        <v>4.2847044358756321</v>
      </c>
      <c r="DB27" s="10">
        <v>2.5823405468848541</v>
      </c>
      <c r="DC27" s="4">
        <f t="shared" si="26"/>
        <v>32.479017184981629</v>
      </c>
      <c r="DD27" s="4">
        <v>156.85788349291241</v>
      </c>
      <c r="DE27" s="3"/>
      <c r="DF27" s="3">
        <v>17.865541398515507</v>
      </c>
      <c r="DG27" s="3">
        <f t="shared" si="19"/>
        <v>138.99234209439689</v>
      </c>
      <c r="DH27" s="4">
        <v>4329.3835505335182</v>
      </c>
      <c r="DI27" s="3">
        <v>6.9634687275414509</v>
      </c>
      <c r="DJ27" s="3">
        <v>532.06326124370696</v>
      </c>
      <c r="DK27" s="3">
        <f t="shared" si="27"/>
        <v>3804.2837580173523</v>
      </c>
      <c r="DL27" s="5">
        <v>170.60687788449962</v>
      </c>
      <c r="DM27" s="3">
        <v>26.957423306600738</v>
      </c>
      <c r="DN27" s="3">
        <v>48.660667071533723</v>
      </c>
      <c r="DO27" s="3">
        <f t="shared" si="28"/>
        <v>148.90363411956662</v>
      </c>
      <c r="DP27" s="3"/>
      <c r="DQ27" s="3"/>
      <c r="DR27" s="3"/>
      <c r="DS27" s="3">
        <f t="shared" si="29"/>
        <v>0</v>
      </c>
      <c r="DT27" s="3"/>
      <c r="DU27" s="3"/>
      <c r="DV27" s="3"/>
      <c r="DW27" s="3">
        <f t="shared" si="30"/>
        <v>0</v>
      </c>
      <c r="DX27" s="3"/>
      <c r="DY27" s="3"/>
      <c r="DZ27" s="3"/>
      <c r="EA27" s="3">
        <f t="shared" si="31"/>
        <v>0</v>
      </c>
      <c r="EB27" s="3"/>
      <c r="EC27" s="3"/>
      <c r="ED27" s="3"/>
      <c r="EE27" s="3">
        <f t="shared" si="32"/>
        <v>0</v>
      </c>
      <c r="EF27" s="3"/>
      <c r="EG27" s="3"/>
      <c r="EH27" s="3">
        <v>0.52885181281259985</v>
      </c>
      <c r="EI27" s="3">
        <v>5.7020231607199996</v>
      </c>
      <c r="EJ27" s="3"/>
      <c r="EK27" s="3"/>
      <c r="EL27" s="3"/>
      <c r="EM27" s="3">
        <f t="shared" si="33"/>
        <v>0</v>
      </c>
      <c r="EN27" s="3"/>
      <c r="EO27" s="3"/>
      <c r="EP27" s="3"/>
      <c r="EQ27" s="3">
        <f t="shared" si="34"/>
        <v>0</v>
      </c>
      <c r="ER27" s="3">
        <v>25396.649569278085</v>
      </c>
      <c r="ES27" s="3">
        <v>1048.9851940385893</v>
      </c>
      <c r="ET27" s="3">
        <v>2894.3427572169048</v>
      </c>
      <c r="EU27" s="3">
        <v>23551.292006099768</v>
      </c>
    </row>
    <row r="28" spans="1:151" s="6" customFormat="1" ht="15" customHeight="1" x14ac:dyDescent="0.25">
      <c r="A28" s="36"/>
      <c r="B28" s="44"/>
      <c r="C28" s="26" t="s">
        <v>65</v>
      </c>
      <c r="D28" s="11">
        <f>SUM(D27)</f>
        <v>97.729292178693413</v>
      </c>
      <c r="E28" s="11">
        <f t="shared" ref="E28:F28" si="176">SUM(E27)</f>
        <v>0</v>
      </c>
      <c r="F28" s="11">
        <f t="shared" si="176"/>
        <v>0</v>
      </c>
      <c r="G28" s="7">
        <f t="shared" si="0"/>
        <v>97.729292178693413</v>
      </c>
      <c r="H28" s="7">
        <f>SUM(H27)</f>
        <v>5513.6397827813389</v>
      </c>
      <c r="I28" s="7">
        <f t="shared" ref="I28:J28" si="177">SUM(I27)</f>
        <v>157.00488308633751</v>
      </c>
      <c r="J28" s="7">
        <f t="shared" si="177"/>
        <v>763.55110494230848</v>
      </c>
      <c r="K28" s="7">
        <f t="shared" si="1"/>
        <v>4907.0935609253684</v>
      </c>
      <c r="L28" s="7">
        <f>SUM(L27)</f>
        <v>2952.8970910208268</v>
      </c>
      <c r="M28" s="7">
        <f t="shared" ref="M28:N28" si="178">SUM(M27)</f>
        <v>716.16750665462996</v>
      </c>
      <c r="N28" s="7">
        <f t="shared" si="178"/>
        <v>636.41315443426186</v>
      </c>
      <c r="O28" s="7">
        <f t="shared" si="20"/>
        <v>3032.651443241195</v>
      </c>
      <c r="P28" s="7">
        <f>SUM(P27)</f>
        <v>18.234667408525507</v>
      </c>
      <c r="Q28" s="7"/>
      <c r="R28" s="7">
        <f t="shared" ref="R28" si="179">SUM(R27)</f>
        <v>0.92600855145671124</v>
      </c>
      <c r="S28" s="7">
        <f t="shared" si="21"/>
        <v>17.308658857068796</v>
      </c>
      <c r="T28" s="7">
        <f>SUM(T27)</f>
        <v>0</v>
      </c>
      <c r="U28" s="7">
        <f t="shared" ref="U28:V28" si="180">SUM(U27)</f>
        <v>0</v>
      </c>
      <c r="V28" s="7">
        <f t="shared" si="180"/>
        <v>0</v>
      </c>
      <c r="W28" s="7">
        <f t="shared" si="22"/>
        <v>0</v>
      </c>
      <c r="X28" s="7">
        <f>SUM(X27)</f>
        <v>0.17811877463910172</v>
      </c>
      <c r="Y28" s="7">
        <f t="shared" ref="Y28:Z28" si="181">SUM(Y27)</f>
        <v>0</v>
      </c>
      <c r="Z28" s="7">
        <f t="shared" si="181"/>
        <v>9.3359607711464246E-2</v>
      </c>
      <c r="AA28" s="7">
        <f t="shared" si="2"/>
        <v>8.4759166927637478E-2</v>
      </c>
      <c r="AB28" s="7">
        <f>SUM(AB27)</f>
        <v>16.750340605854888</v>
      </c>
      <c r="AC28" s="7">
        <f t="shared" ref="AC28:AD28" si="182">SUM(AC27)</f>
        <v>0</v>
      </c>
      <c r="AD28" s="7">
        <f t="shared" si="182"/>
        <v>0</v>
      </c>
      <c r="AE28" s="7">
        <f t="shared" si="3"/>
        <v>16.750340605854888</v>
      </c>
      <c r="AF28" s="7">
        <f>SUM(AF27)</f>
        <v>622.9466843076724</v>
      </c>
      <c r="AG28" s="7">
        <f t="shared" ref="AG28:AH28" si="183">SUM(AG27)</f>
        <v>4.2830525527951568</v>
      </c>
      <c r="AH28" s="7">
        <f t="shared" si="183"/>
        <v>188.72913409491019</v>
      </c>
      <c r="AI28" s="7">
        <f t="shared" si="4"/>
        <v>438.5006027655574</v>
      </c>
      <c r="AJ28" s="7">
        <f>SUM(AJ27)</f>
        <v>5866.89</v>
      </c>
      <c r="AK28" s="7">
        <f t="shared" ref="AK28:AL28" si="184">SUM(AK27)</f>
        <v>3.49</v>
      </c>
      <c r="AL28" s="7">
        <f t="shared" si="184"/>
        <v>0.73</v>
      </c>
      <c r="AM28" s="7">
        <f t="shared" si="23"/>
        <v>5869.6500000000005</v>
      </c>
      <c r="AN28" s="8">
        <f>SUM(AN27)</f>
        <v>890.26712422881712</v>
      </c>
      <c r="AO28" s="8">
        <f t="shared" ref="AO28:AP28" si="185">SUM(AO27)</f>
        <v>67.461084309310309</v>
      </c>
      <c r="AP28" s="8">
        <f t="shared" si="185"/>
        <v>480.92718219935534</v>
      </c>
      <c r="AQ28" s="7">
        <f t="shared" si="24"/>
        <v>476.80102633877209</v>
      </c>
      <c r="AR28" s="7">
        <f>SUM(AR27)</f>
        <v>0</v>
      </c>
      <c r="AS28" s="7">
        <f t="shared" ref="AS28:AT28" si="186">SUM(AS27)</f>
        <v>0</v>
      </c>
      <c r="AT28" s="7">
        <f t="shared" si="186"/>
        <v>0</v>
      </c>
      <c r="AU28" s="7">
        <f t="shared" si="5"/>
        <v>0</v>
      </c>
      <c r="AV28" s="7">
        <f>SUM(AV27)</f>
        <v>313.06605843131842</v>
      </c>
      <c r="AW28" s="7">
        <f t="shared" ref="AW28:AX28" si="187">SUM(AW27)</f>
        <v>0</v>
      </c>
      <c r="AX28" s="7">
        <f t="shared" si="187"/>
        <v>12.304648018413866</v>
      </c>
      <c r="AY28" s="7">
        <f t="shared" si="6"/>
        <v>300.76141041290458</v>
      </c>
      <c r="AZ28" s="7">
        <f>SUM(AZ27)</f>
        <v>120.71153325710524</v>
      </c>
      <c r="BA28" s="7">
        <f t="shared" ref="BA28:BB28" si="188">SUM(BA27)</f>
        <v>2.8424764819363655</v>
      </c>
      <c r="BB28" s="7">
        <f t="shared" si="188"/>
        <v>64.177820726274732</v>
      </c>
      <c r="BC28" s="7">
        <f t="shared" si="7"/>
        <v>59.376189012766872</v>
      </c>
      <c r="BD28" s="7">
        <f>SUM(BD27)</f>
        <v>1.6097595388789485</v>
      </c>
      <c r="BE28" s="7">
        <f t="shared" ref="BE28:BF28" si="189">SUM(BE27)</f>
        <v>0</v>
      </c>
      <c r="BF28" s="7">
        <f t="shared" si="189"/>
        <v>0</v>
      </c>
      <c r="BG28" s="7">
        <f t="shared" si="8"/>
        <v>1.6097595388789485</v>
      </c>
      <c r="BH28" s="7">
        <f>SUM(BH27)</f>
        <v>0</v>
      </c>
      <c r="BI28" s="7">
        <f t="shared" ref="BI28:BJ28" si="190">SUM(BI27)</f>
        <v>0</v>
      </c>
      <c r="BJ28" s="7">
        <f t="shared" si="190"/>
        <v>0</v>
      </c>
      <c r="BK28" s="7">
        <f t="shared" ref="BK28:BK36" si="191">BH28+BI28-BJ28</f>
        <v>0</v>
      </c>
      <c r="BL28" s="7">
        <f>SUM(BL27)</f>
        <v>2.5723665438129983</v>
      </c>
      <c r="BM28" s="7">
        <f t="shared" ref="BM28:BN28" si="192">SUM(BM27)</f>
        <v>0.18947833268342512</v>
      </c>
      <c r="BN28" s="7">
        <f t="shared" si="192"/>
        <v>0</v>
      </c>
      <c r="BO28" s="7">
        <f t="shared" si="10"/>
        <v>2.7618448764964234</v>
      </c>
      <c r="BP28" s="7">
        <f>SUM(BP27)</f>
        <v>5.9414212995892557E-2</v>
      </c>
      <c r="BQ28" s="7">
        <f t="shared" ref="BQ28:BR28" si="193">SUM(BQ27)</f>
        <v>0</v>
      </c>
      <c r="BR28" s="7">
        <f t="shared" si="193"/>
        <v>0</v>
      </c>
      <c r="BS28" s="7">
        <f t="shared" si="25"/>
        <v>5.9414212995892557E-2</v>
      </c>
      <c r="BT28" s="7">
        <f>SUM(BT27)</f>
        <v>155.06871339371909</v>
      </c>
      <c r="BU28" s="7">
        <f t="shared" ref="BU28:BV28" si="194">SUM(BU27)</f>
        <v>7.089425505143347</v>
      </c>
      <c r="BV28" s="7">
        <f t="shared" si="194"/>
        <v>70.860752547115311</v>
      </c>
      <c r="BW28" s="7">
        <f t="shared" si="11"/>
        <v>91.297386351747122</v>
      </c>
      <c r="BX28" s="7">
        <f>SUM(BX27)</f>
        <v>5.9428778313303416</v>
      </c>
      <c r="BY28" s="7">
        <f t="shared" ref="BY28:BZ28" si="195">SUM(BY27)</f>
        <v>0</v>
      </c>
      <c r="BZ28" s="7">
        <f t="shared" si="195"/>
        <v>0</v>
      </c>
      <c r="CA28" s="3">
        <f t="shared" si="12"/>
        <v>5.9428778313303416</v>
      </c>
      <c r="CB28" s="7">
        <f>SUM(CB27)</f>
        <v>0</v>
      </c>
      <c r="CC28" s="7">
        <f t="shared" ref="CC28:CD28" si="196">SUM(CC27)</f>
        <v>0</v>
      </c>
      <c r="CD28" s="7">
        <f t="shared" si="196"/>
        <v>0</v>
      </c>
      <c r="CE28" s="3">
        <f t="shared" si="13"/>
        <v>0</v>
      </c>
      <c r="CF28" s="7">
        <f>SUM(CF27)</f>
        <v>0</v>
      </c>
      <c r="CG28" s="7">
        <f t="shared" ref="CG28:CH28" si="197">SUM(CG27)</f>
        <v>0</v>
      </c>
      <c r="CH28" s="7">
        <f t="shared" si="197"/>
        <v>0.11134427467356776</v>
      </c>
      <c r="CI28" s="7">
        <f t="shared" si="14"/>
        <v>-0.11134427467356776</v>
      </c>
      <c r="CJ28" s="7">
        <f>SUM(CJ27)</f>
        <v>3309.0998209266922</v>
      </c>
      <c r="CK28" s="7">
        <f t="shared" ref="CK28:CL28" si="198">SUM(CK27)</f>
        <v>0</v>
      </c>
      <c r="CL28" s="7">
        <f t="shared" si="198"/>
        <v>6.2153414516367027</v>
      </c>
      <c r="CM28" s="7">
        <f t="shared" si="15"/>
        <v>3302.8844794750557</v>
      </c>
      <c r="CN28" s="7">
        <f>SUM(CN27)</f>
        <v>621.2644992312562</v>
      </c>
      <c r="CO28" s="7">
        <f t="shared" ref="CO28:CP28" si="199">SUM(CO27)</f>
        <v>0</v>
      </c>
      <c r="CP28" s="7">
        <f t="shared" si="199"/>
        <v>67.927560081180815</v>
      </c>
      <c r="CQ28" s="7">
        <f t="shared" si="16"/>
        <v>553.33693915007541</v>
      </c>
      <c r="CR28" s="7">
        <f>SUM(CR27)</f>
        <v>199.96975173143224</v>
      </c>
      <c r="CS28" s="7">
        <f t="shared" ref="CS28:CT28" si="200">SUM(CS27)</f>
        <v>52.249037935475627</v>
      </c>
      <c r="CT28" s="7">
        <f t="shared" si="200"/>
        <v>0.20720291062788751</v>
      </c>
      <c r="CU28" s="3">
        <f t="shared" si="17"/>
        <v>252.01158675627997</v>
      </c>
      <c r="CV28" s="7">
        <f>SUM(CV27)</f>
        <v>0</v>
      </c>
      <c r="CW28" s="7">
        <f t="shared" ref="CW28:CX28" si="201">SUM(CW27)</f>
        <v>0</v>
      </c>
      <c r="CX28" s="7">
        <f t="shared" si="201"/>
        <v>0</v>
      </c>
      <c r="CY28" s="7">
        <f t="shared" si="18"/>
        <v>0</v>
      </c>
      <c r="CZ28" s="8">
        <f>SUM(CZ27)</f>
        <v>30.776653295990847</v>
      </c>
      <c r="DA28" s="8">
        <f t="shared" ref="DA28:DB28" si="202">SUM(DA27)</f>
        <v>4.2847044358756321</v>
      </c>
      <c r="DB28" s="8">
        <f t="shared" si="202"/>
        <v>2.5823405468848541</v>
      </c>
      <c r="DC28" s="8">
        <f t="shared" si="26"/>
        <v>32.479017184981629</v>
      </c>
      <c r="DD28" s="7">
        <f>SUM(DD27)</f>
        <v>156.85788349291241</v>
      </c>
      <c r="DE28" s="7">
        <f t="shared" ref="DE28:DF28" si="203">SUM(DE27)</f>
        <v>0</v>
      </c>
      <c r="DF28" s="7">
        <f t="shared" si="203"/>
        <v>17.865541398515507</v>
      </c>
      <c r="DG28" s="7">
        <f t="shared" si="19"/>
        <v>138.99234209439689</v>
      </c>
      <c r="DH28" s="7">
        <f>SUM(DH27)</f>
        <v>4329.3835505335182</v>
      </c>
      <c r="DI28" s="7">
        <f t="shared" ref="DI28:DJ28" si="204">SUM(DI27)</f>
        <v>6.9634687275414509</v>
      </c>
      <c r="DJ28" s="7">
        <f t="shared" si="204"/>
        <v>532.06326124370696</v>
      </c>
      <c r="DK28" s="7">
        <f t="shared" si="27"/>
        <v>3804.2837580173523</v>
      </c>
      <c r="DL28" s="7">
        <f>SUM(DL27)</f>
        <v>170.60687788449962</v>
      </c>
      <c r="DM28" s="7">
        <f t="shared" ref="DM28:DN28" si="205">SUM(DM27)</f>
        <v>26.957423306600738</v>
      </c>
      <c r="DN28" s="7">
        <f t="shared" si="205"/>
        <v>48.660667071533723</v>
      </c>
      <c r="DO28" s="7">
        <f t="shared" si="28"/>
        <v>148.90363411956662</v>
      </c>
      <c r="DP28" s="7">
        <f>SUM(DP27)</f>
        <v>0</v>
      </c>
      <c r="DQ28" s="7">
        <f t="shared" ref="DQ28:DR28" si="206">SUM(DQ27)</f>
        <v>0</v>
      </c>
      <c r="DR28" s="7">
        <f t="shared" si="206"/>
        <v>0</v>
      </c>
      <c r="DS28" s="7">
        <f t="shared" si="29"/>
        <v>0</v>
      </c>
      <c r="DT28" s="7">
        <f>SUM(DT27)</f>
        <v>0</v>
      </c>
      <c r="DU28" s="7">
        <f t="shared" ref="DU28:DV28" si="207">SUM(DU27)</f>
        <v>0</v>
      </c>
      <c r="DV28" s="7">
        <f t="shared" si="207"/>
        <v>0</v>
      </c>
      <c r="DW28" s="7">
        <f t="shared" si="30"/>
        <v>0</v>
      </c>
      <c r="DX28" s="7">
        <f>SUM(DX27)</f>
        <v>0</v>
      </c>
      <c r="DY28" s="7">
        <f t="shared" ref="DY28:DZ28" si="208">SUM(DY27)</f>
        <v>0</v>
      </c>
      <c r="DZ28" s="7">
        <f t="shared" si="208"/>
        <v>0</v>
      </c>
      <c r="EA28" s="7">
        <f t="shared" si="31"/>
        <v>0</v>
      </c>
      <c r="EB28" s="7">
        <f>SUM(EB27)</f>
        <v>0</v>
      </c>
      <c r="EC28" s="7">
        <f t="shared" ref="EC28:ED28" si="209">SUM(EC27)</f>
        <v>0</v>
      </c>
      <c r="ED28" s="7">
        <f t="shared" si="209"/>
        <v>0</v>
      </c>
      <c r="EE28" s="7">
        <f t="shared" si="32"/>
        <v>0</v>
      </c>
      <c r="EF28" s="7">
        <f t="shared" ref="EF28:EI28" si="210">SUM(EF27)</f>
        <v>0</v>
      </c>
      <c r="EG28" s="7">
        <f t="shared" si="210"/>
        <v>0</v>
      </c>
      <c r="EH28" s="7">
        <f t="shared" si="210"/>
        <v>0.52885181281259985</v>
      </c>
      <c r="EI28" s="7">
        <f t="shared" si="210"/>
        <v>5.7020231607199996</v>
      </c>
      <c r="EJ28" s="7">
        <f>SUM(EJ27)</f>
        <v>0</v>
      </c>
      <c r="EK28" s="7">
        <f t="shared" ref="EK28:EL28" si="211">SUM(EK27)</f>
        <v>0</v>
      </c>
      <c r="EL28" s="7">
        <f t="shared" si="211"/>
        <v>0</v>
      </c>
      <c r="EM28" s="7">
        <f t="shared" si="33"/>
        <v>0</v>
      </c>
      <c r="EN28" s="7">
        <f>SUM(EN27)</f>
        <v>0</v>
      </c>
      <c r="EO28" s="7">
        <f t="shared" ref="EO28:EP28" si="212">SUM(EO27)</f>
        <v>0</v>
      </c>
      <c r="EP28" s="7">
        <f t="shared" si="212"/>
        <v>0</v>
      </c>
      <c r="EQ28" s="7">
        <f t="shared" si="34"/>
        <v>0</v>
      </c>
      <c r="ER28" s="3">
        <v>25396.649569278085</v>
      </c>
      <c r="ES28" s="3">
        <v>1048.9851940385893</v>
      </c>
      <c r="ET28" s="3">
        <v>2894.3427572169048</v>
      </c>
      <c r="EU28" s="3">
        <v>23551.292006099768</v>
      </c>
    </row>
    <row r="29" spans="1:151" s="6" customFormat="1" ht="15" customHeight="1" x14ac:dyDescent="0.25">
      <c r="A29" s="36">
        <v>6</v>
      </c>
      <c r="B29" s="44" t="s">
        <v>66</v>
      </c>
      <c r="C29" s="25" t="s">
        <v>66</v>
      </c>
      <c r="D29" s="12"/>
      <c r="E29" s="3"/>
      <c r="F29" s="3"/>
      <c r="G29" s="3">
        <f t="shared" si="0"/>
        <v>0</v>
      </c>
      <c r="H29" s="3">
        <v>9294.8900258992908</v>
      </c>
      <c r="I29" s="3">
        <v>886.9050924553502</v>
      </c>
      <c r="J29" s="3">
        <v>44.903845821369778</v>
      </c>
      <c r="K29" s="3">
        <f t="shared" si="1"/>
        <v>10136.891272533272</v>
      </c>
      <c r="L29" s="13"/>
      <c r="M29" s="3"/>
      <c r="N29" s="3"/>
      <c r="O29" s="3">
        <f t="shared" si="20"/>
        <v>0</v>
      </c>
      <c r="P29" s="3"/>
      <c r="Q29" s="3"/>
      <c r="R29" s="3"/>
      <c r="S29" s="3">
        <f t="shared" si="21"/>
        <v>0</v>
      </c>
      <c r="T29" s="3"/>
      <c r="U29" s="3"/>
      <c r="V29" s="3"/>
      <c r="W29" s="3">
        <f t="shared" si="22"/>
        <v>0</v>
      </c>
      <c r="X29" s="3"/>
      <c r="Y29" s="3"/>
      <c r="Z29" s="3"/>
      <c r="AA29" s="3">
        <f t="shared" si="2"/>
        <v>0</v>
      </c>
      <c r="AB29" s="3"/>
      <c r="AC29" s="3"/>
      <c r="AD29" s="3"/>
      <c r="AE29" s="3">
        <f t="shared" si="3"/>
        <v>0</v>
      </c>
      <c r="AF29" s="3"/>
      <c r="AG29" s="3"/>
      <c r="AH29" s="3"/>
      <c r="AI29" s="3">
        <f t="shared" si="4"/>
        <v>0</v>
      </c>
      <c r="AJ29" s="3">
        <v>8682.9699999999993</v>
      </c>
      <c r="AK29" s="3"/>
      <c r="AL29" s="3"/>
      <c r="AM29" s="3">
        <f t="shared" si="23"/>
        <v>8682.9699999999993</v>
      </c>
      <c r="AN29" s="17">
        <v>8592.6903785101586</v>
      </c>
      <c r="AO29" s="17">
        <v>65960.737621158041</v>
      </c>
      <c r="AP29" s="17">
        <v>1206.4311385604615</v>
      </c>
      <c r="AQ29" s="3">
        <f t="shared" si="24"/>
        <v>73346.996861107735</v>
      </c>
      <c r="AR29" s="3"/>
      <c r="AS29" s="3"/>
      <c r="AT29" s="3"/>
      <c r="AU29" s="3">
        <f t="shared" si="5"/>
        <v>0</v>
      </c>
      <c r="AV29" s="3"/>
      <c r="AW29" s="3"/>
      <c r="AX29" s="3"/>
      <c r="AY29" s="3">
        <f t="shared" si="6"/>
        <v>0</v>
      </c>
      <c r="AZ29" s="3"/>
      <c r="BA29" s="3"/>
      <c r="BB29" s="3"/>
      <c r="BC29" s="3">
        <f t="shared" si="7"/>
        <v>0</v>
      </c>
      <c r="BD29" s="3"/>
      <c r="BE29" s="3"/>
      <c r="BF29" s="3"/>
      <c r="BG29" s="3">
        <f t="shared" si="8"/>
        <v>0</v>
      </c>
      <c r="BH29" s="3"/>
      <c r="BI29" s="3"/>
      <c r="BJ29" s="3"/>
      <c r="BK29" s="3">
        <f t="shared" si="191"/>
        <v>0</v>
      </c>
      <c r="BL29" s="3"/>
      <c r="BM29" s="3"/>
      <c r="BN29" s="3"/>
      <c r="BO29" s="3">
        <f t="shared" si="10"/>
        <v>0</v>
      </c>
      <c r="BP29" s="3"/>
      <c r="BQ29" s="3"/>
      <c r="BR29" s="3"/>
      <c r="BS29" s="3">
        <f t="shared" si="25"/>
        <v>0</v>
      </c>
      <c r="BT29" s="3"/>
      <c r="BU29" s="3"/>
      <c r="BV29" s="3"/>
      <c r="BW29" s="3">
        <f t="shared" si="11"/>
        <v>0</v>
      </c>
      <c r="BX29" s="3"/>
      <c r="BY29" s="3"/>
      <c r="BZ29" s="3"/>
      <c r="CA29" s="3">
        <f t="shared" si="12"/>
        <v>0</v>
      </c>
      <c r="CB29" s="3"/>
      <c r="CC29" s="3"/>
      <c r="CD29" s="3"/>
      <c r="CE29" s="3">
        <f t="shared" si="13"/>
        <v>0</v>
      </c>
      <c r="CF29" s="3"/>
      <c r="CG29" s="3"/>
      <c r="CH29" s="3"/>
      <c r="CI29" s="3">
        <f t="shared" si="14"/>
        <v>0</v>
      </c>
      <c r="CJ29" s="3"/>
      <c r="CK29" s="3"/>
      <c r="CL29" s="3"/>
      <c r="CM29" s="3">
        <f t="shared" si="15"/>
        <v>0</v>
      </c>
      <c r="CN29" s="4">
        <v>2024.5166053850369</v>
      </c>
      <c r="CO29" s="3">
        <v>240.5296313738817</v>
      </c>
      <c r="CP29" s="3">
        <v>334.92379822953967</v>
      </c>
      <c r="CQ29" s="3">
        <f t="shared" si="16"/>
        <v>1930.1224385293788</v>
      </c>
      <c r="CR29" s="3"/>
      <c r="CS29" s="3"/>
      <c r="CT29" s="3"/>
      <c r="CU29" s="3">
        <f t="shared" si="17"/>
        <v>0</v>
      </c>
      <c r="CV29" s="3"/>
      <c r="CW29" s="3"/>
      <c r="CX29" s="3"/>
      <c r="CY29" s="3">
        <f t="shared" si="18"/>
        <v>0</v>
      </c>
      <c r="CZ29" s="4"/>
      <c r="DA29" s="4"/>
      <c r="DB29" s="4"/>
      <c r="DC29" s="4">
        <f t="shared" si="26"/>
        <v>0</v>
      </c>
      <c r="DD29" s="3"/>
      <c r="DE29" s="3"/>
      <c r="DF29" s="3"/>
      <c r="DG29" s="3">
        <f t="shared" si="19"/>
        <v>0</v>
      </c>
      <c r="DH29" s="4">
        <v>3986.0040084298589</v>
      </c>
      <c r="DI29" s="3">
        <v>3437.1347526595359</v>
      </c>
      <c r="DJ29" s="3">
        <v>195.4037269609787</v>
      </c>
      <c r="DK29" s="3">
        <f t="shared" si="27"/>
        <v>7227.7350341284155</v>
      </c>
      <c r="DL29" s="3"/>
      <c r="DM29" s="3"/>
      <c r="DN29" s="3"/>
      <c r="DO29" s="3">
        <f t="shared" si="28"/>
        <v>0</v>
      </c>
      <c r="DP29" s="3"/>
      <c r="DQ29" s="3"/>
      <c r="DR29" s="3"/>
      <c r="DS29" s="3">
        <f t="shared" si="29"/>
        <v>0</v>
      </c>
      <c r="DT29" s="3"/>
      <c r="DU29" s="3"/>
      <c r="DV29" s="3"/>
      <c r="DW29" s="3">
        <f t="shared" si="30"/>
        <v>0</v>
      </c>
      <c r="DX29" s="3"/>
      <c r="DY29" s="3"/>
      <c r="DZ29" s="3"/>
      <c r="EA29" s="3">
        <f t="shared" si="31"/>
        <v>0</v>
      </c>
      <c r="EB29" s="3"/>
      <c r="EC29" s="3"/>
      <c r="ED29" s="3"/>
      <c r="EE29" s="3">
        <f t="shared" si="32"/>
        <v>0</v>
      </c>
      <c r="EF29" s="3"/>
      <c r="EG29" s="3"/>
      <c r="EH29" s="3"/>
      <c r="EI29" s="3"/>
      <c r="EJ29" s="3"/>
      <c r="EK29" s="3"/>
      <c r="EL29" s="3"/>
      <c r="EM29" s="3">
        <f t="shared" si="33"/>
        <v>0</v>
      </c>
      <c r="EN29" s="3"/>
      <c r="EO29" s="3"/>
      <c r="EP29" s="3"/>
      <c r="EQ29" s="3">
        <f t="shared" si="34"/>
        <v>0</v>
      </c>
      <c r="ER29" s="3">
        <v>32581.072082267161</v>
      </c>
      <c r="ES29" s="3">
        <v>70525.307097646815</v>
      </c>
      <c r="ET29" s="3">
        <v>1781.6625095723496</v>
      </c>
      <c r="EU29" s="3">
        <v>101324.71667034163</v>
      </c>
    </row>
    <row r="30" spans="1:151" s="6" customFormat="1" ht="15" customHeight="1" x14ac:dyDescent="0.25">
      <c r="A30" s="36"/>
      <c r="B30" s="44"/>
      <c r="C30" s="27" t="s">
        <v>67</v>
      </c>
      <c r="D30" s="12">
        <f>SUM(D29)</f>
        <v>0</v>
      </c>
      <c r="E30" s="12">
        <f t="shared" ref="E30:F30" si="213">SUM(E29)</f>
        <v>0</v>
      </c>
      <c r="F30" s="12">
        <f t="shared" si="213"/>
        <v>0</v>
      </c>
      <c r="G30" s="3">
        <f t="shared" si="0"/>
        <v>0</v>
      </c>
      <c r="H30" s="7">
        <f>SUM(H29)</f>
        <v>9294.8900258992908</v>
      </c>
      <c r="I30" s="7">
        <f t="shared" ref="I30:J30" si="214">SUM(I29)</f>
        <v>886.9050924553502</v>
      </c>
      <c r="J30" s="7">
        <f t="shared" si="214"/>
        <v>44.903845821369778</v>
      </c>
      <c r="K30" s="7">
        <f t="shared" si="1"/>
        <v>10136.891272533272</v>
      </c>
      <c r="L30" s="7">
        <f>SUM(L29)</f>
        <v>0</v>
      </c>
      <c r="M30" s="7">
        <f t="shared" ref="M30:N30" si="215">SUM(M29)</f>
        <v>0</v>
      </c>
      <c r="N30" s="7">
        <f t="shared" si="215"/>
        <v>0</v>
      </c>
      <c r="O30" s="7">
        <f t="shared" si="20"/>
        <v>0</v>
      </c>
      <c r="P30" s="7">
        <f>SUM(P29)</f>
        <v>0</v>
      </c>
      <c r="Q30" s="7">
        <f t="shared" ref="Q30:R30" si="216">SUM(Q29)</f>
        <v>0</v>
      </c>
      <c r="R30" s="7">
        <f t="shared" si="216"/>
        <v>0</v>
      </c>
      <c r="S30" s="7">
        <f t="shared" si="21"/>
        <v>0</v>
      </c>
      <c r="T30" s="7">
        <f>SUM(T29)</f>
        <v>0</v>
      </c>
      <c r="U30" s="7">
        <f t="shared" ref="U30:V30" si="217">SUM(U29)</f>
        <v>0</v>
      </c>
      <c r="V30" s="7">
        <f t="shared" si="217"/>
        <v>0</v>
      </c>
      <c r="W30" s="7">
        <f t="shared" si="22"/>
        <v>0</v>
      </c>
      <c r="X30" s="7">
        <f>SUM(X29)</f>
        <v>0</v>
      </c>
      <c r="Y30" s="7">
        <f t="shared" ref="Y30:Z30" si="218">SUM(Y29)</f>
        <v>0</v>
      </c>
      <c r="Z30" s="7">
        <f t="shared" si="218"/>
        <v>0</v>
      </c>
      <c r="AA30" s="7">
        <f t="shared" si="2"/>
        <v>0</v>
      </c>
      <c r="AB30" s="7">
        <f>SUM(AB29)</f>
        <v>0</v>
      </c>
      <c r="AC30" s="7">
        <f t="shared" ref="AC30:AD30" si="219">SUM(AC29)</f>
        <v>0</v>
      </c>
      <c r="AD30" s="7">
        <f t="shared" si="219"/>
        <v>0</v>
      </c>
      <c r="AE30" s="7">
        <f t="shared" si="3"/>
        <v>0</v>
      </c>
      <c r="AF30" s="7">
        <f>SUM(AF29)</f>
        <v>0</v>
      </c>
      <c r="AG30" s="7">
        <f t="shared" ref="AG30:AH30" si="220">SUM(AG29)</f>
        <v>0</v>
      </c>
      <c r="AH30" s="7">
        <f t="shared" si="220"/>
        <v>0</v>
      </c>
      <c r="AI30" s="7">
        <f t="shared" si="4"/>
        <v>0</v>
      </c>
      <c r="AJ30" s="7">
        <f>SUM(AJ29)</f>
        <v>8682.9699999999993</v>
      </c>
      <c r="AK30" s="7">
        <f t="shared" ref="AK30:AL30" si="221">SUM(AK29)</f>
        <v>0</v>
      </c>
      <c r="AL30" s="7">
        <f t="shared" si="221"/>
        <v>0</v>
      </c>
      <c r="AM30" s="7">
        <f t="shared" si="23"/>
        <v>8682.9699999999993</v>
      </c>
      <c r="AN30" s="8">
        <f>SUM(AN29)</f>
        <v>8592.6903785101586</v>
      </c>
      <c r="AO30" s="8">
        <f t="shared" ref="AO30:AP30" si="222">SUM(AO29)</f>
        <v>65960.737621158041</v>
      </c>
      <c r="AP30" s="8">
        <f t="shared" si="222"/>
        <v>1206.4311385604615</v>
      </c>
      <c r="AQ30" s="7">
        <f t="shared" si="24"/>
        <v>73346.996861107735</v>
      </c>
      <c r="AR30" s="7">
        <f>SUM(AR29)</f>
        <v>0</v>
      </c>
      <c r="AS30" s="7">
        <f t="shared" ref="AS30:AT30" si="223">SUM(AS29)</f>
        <v>0</v>
      </c>
      <c r="AT30" s="7">
        <f t="shared" si="223"/>
        <v>0</v>
      </c>
      <c r="AU30" s="7">
        <f t="shared" si="5"/>
        <v>0</v>
      </c>
      <c r="AV30" s="7">
        <f>SUM(AV29)</f>
        <v>0</v>
      </c>
      <c r="AW30" s="7">
        <f t="shared" ref="AW30:AX30" si="224">SUM(AW29)</f>
        <v>0</v>
      </c>
      <c r="AX30" s="7">
        <f t="shared" si="224"/>
        <v>0</v>
      </c>
      <c r="AY30" s="7">
        <f t="shared" si="6"/>
        <v>0</v>
      </c>
      <c r="AZ30" s="7">
        <f>SUM(AZ29)</f>
        <v>0</v>
      </c>
      <c r="BA30" s="7">
        <f t="shared" ref="BA30:BB30" si="225">SUM(BA29)</f>
        <v>0</v>
      </c>
      <c r="BB30" s="7">
        <f t="shared" si="225"/>
        <v>0</v>
      </c>
      <c r="BC30" s="7">
        <f t="shared" si="7"/>
        <v>0</v>
      </c>
      <c r="BD30" s="7">
        <f>SUM(BD29)</f>
        <v>0</v>
      </c>
      <c r="BE30" s="7">
        <f t="shared" ref="BE30:BF30" si="226">SUM(BE29)</f>
        <v>0</v>
      </c>
      <c r="BF30" s="7">
        <f t="shared" si="226"/>
        <v>0</v>
      </c>
      <c r="BG30" s="7">
        <f t="shared" si="8"/>
        <v>0</v>
      </c>
      <c r="BH30" s="7">
        <f>SUM(BH29)</f>
        <v>0</v>
      </c>
      <c r="BI30" s="7">
        <f t="shared" ref="BI30:BJ30" si="227">SUM(BI29)</f>
        <v>0</v>
      </c>
      <c r="BJ30" s="7">
        <f t="shared" si="227"/>
        <v>0</v>
      </c>
      <c r="BK30" s="7">
        <f t="shared" si="191"/>
        <v>0</v>
      </c>
      <c r="BL30" s="7">
        <f>SUM(BL29)</f>
        <v>0</v>
      </c>
      <c r="BM30" s="7">
        <f t="shared" ref="BM30:BN30" si="228">SUM(BM29)</f>
        <v>0</v>
      </c>
      <c r="BN30" s="7">
        <f t="shared" si="228"/>
        <v>0</v>
      </c>
      <c r="BO30" s="7">
        <f t="shared" si="10"/>
        <v>0</v>
      </c>
      <c r="BP30" s="7">
        <f>SUM(BP29)</f>
        <v>0</v>
      </c>
      <c r="BQ30" s="7">
        <f t="shared" ref="BQ30:BR30" si="229">SUM(BQ29)</f>
        <v>0</v>
      </c>
      <c r="BR30" s="7">
        <f t="shared" si="229"/>
        <v>0</v>
      </c>
      <c r="BS30" s="7">
        <f t="shared" si="25"/>
        <v>0</v>
      </c>
      <c r="BT30" s="7">
        <f>SUM(BT29)</f>
        <v>0</v>
      </c>
      <c r="BU30" s="7">
        <f t="shared" ref="BU30:BV30" si="230">SUM(BU29)</f>
        <v>0</v>
      </c>
      <c r="BV30" s="7">
        <f t="shared" si="230"/>
        <v>0</v>
      </c>
      <c r="BW30" s="7">
        <f t="shared" si="11"/>
        <v>0</v>
      </c>
      <c r="BX30" s="7">
        <f>SUM(BX29)</f>
        <v>0</v>
      </c>
      <c r="BY30" s="7">
        <f t="shared" ref="BY30:BZ30" si="231">SUM(BY29)</f>
        <v>0</v>
      </c>
      <c r="BZ30" s="7">
        <f t="shared" si="231"/>
        <v>0</v>
      </c>
      <c r="CA30" s="3">
        <f t="shared" si="12"/>
        <v>0</v>
      </c>
      <c r="CB30" s="7">
        <f>SUM(CB29)</f>
        <v>0</v>
      </c>
      <c r="CC30" s="7">
        <f t="shared" ref="CC30:CD30" si="232">SUM(CC29)</f>
        <v>0</v>
      </c>
      <c r="CD30" s="7">
        <f t="shared" si="232"/>
        <v>0</v>
      </c>
      <c r="CE30" s="3">
        <f t="shared" si="13"/>
        <v>0</v>
      </c>
      <c r="CF30" s="7">
        <f>SUM(CF29)</f>
        <v>0</v>
      </c>
      <c r="CG30" s="7">
        <f t="shared" ref="CG30:CH30" si="233">SUM(CG29)</f>
        <v>0</v>
      </c>
      <c r="CH30" s="7">
        <f t="shared" si="233"/>
        <v>0</v>
      </c>
      <c r="CI30" s="7">
        <f t="shared" si="14"/>
        <v>0</v>
      </c>
      <c r="CJ30" s="7">
        <f>SUM(CJ29)</f>
        <v>0</v>
      </c>
      <c r="CK30" s="7">
        <f t="shared" ref="CK30:CL30" si="234">SUM(CK29)</f>
        <v>0</v>
      </c>
      <c r="CL30" s="7">
        <f t="shared" si="234"/>
        <v>0</v>
      </c>
      <c r="CM30" s="7">
        <f t="shared" si="15"/>
        <v>0</v>
      </c>
      <c r="CN30" s="7">
        <f>SUM(CN29)</f>
        <v>2024.5166053850369</v>
      </c>
      <c r="CO30" s="7">
        <f t="shared" ref="CO30:CP30" si="235">SUM(CO29)</f>
        <v>240.5296313738817</v>
      </c>
      <c r="CP30" s="7">
        <f t="shared" si="235"/>
        <v>334.92379822953967</v>
      </c>
      <c r="CQ30" s="7">
        <f t="shared" si="16"/>
        <v>1930.1224385293788</v>
      </c>
      <c r="CR30" s="7">
        <f>SUM(CR29)</f>
        <v>0</v>
      </c>
      <c r="CS30" s="7">
        <f t="shared" ref="CS30:CT30" si="236">SUM(CS29)</f>
        <v>0</v>
      </c>
      <c r="CT30" s="7">
        <f t="shared" si="236"/>
        <v>0</v>
      </c>
      <c r="CU30" s="7">
        <f t="shared" si="17"/>
        <v>0</v>
      </c>
      <c r="CV30" s="7">
        <f>SUM(CV29)</f>
        <v>0</v>
      </c>
      <c r="CW30" s="7">
        <f t="shared" ref="CW30:CX30" si="237">SUM(CW29)</f>
        <v>0</v>
      </c>
      <c r="CX30" s="7">
        <f t="shared" si="237"/>
        <v>0</v>
      </c>
      <c r="CY30" s="7">
        <f t="shared" si="18"/>
        <v>0</v>
      </c>
      <c r="CZ30" s="8">
        <f>SUM(CZ29)</f>
        <v>0</v>
      </c>
      <c r="DA30" s="8">
        <f t="shared" ref="DA30:DB30" si="238">SUM(DA29)</f>
        <v>0</v>
      </c>
      <c r="DB30" s="8">
        <f t="shared" si="238"/>
        <v>0</v>
      </c>
      <c r="DC30" s="8">
        <f t="shared" si="26"/>
        <v>0</v>
      </c>
      <c r="DD30" s="7">
        <f>SUM(DD29)</f>
        <v>0</v>
      </c>
      <c r="DE30" s="7">
        <f t="shared" ref="DE30:DF30" si="239">SUM(DE29)</f>
        <v>0</v>
      </c>
      <c r="DF30" s="7">
        <f t="shared" si="239"/>
        <v>0</v>
      </c>
      <c r="DG30" s="7">
        <f t="shared" si="19"/>
        <v>0</v>
      </c>
      <c r="DH30" s="7">
        <f>SUM(DH29)</f>
        <v>3986.0040084298589</v>
      </c>
      <c r="DI30" s="7">
        <f t="shared" ref="DI30:DJ30" si="240">SUM(DI29)</f>
        <v>3437.1347526595359</v>
      </c>
      <c r="DJ30" s="7">
        <f t="shared" si="240"/>
        <v>195.4037269609787</v>
      </c>
      <c r="DK30" s="7">
        <f t="shared" si="27"/>
        <v>7227.7350341284155</v>
      </c>
      <c r="DL30" s="7">
        <f>SUM(DL29)</f>
        <v>0</v>
      </c>
      <c r="DM30" s="7">
        <f t="shared" ref="DM30:DN30" si="241">SUM(DM29)</f>
        <v>0</v>
      </c>
      <c r="DN30" s="7">
        <f t="shared" si="241"/>
        <v>0</v>
      </c>
      <c r="DO30" s="7">
        <f t="shared" si="28"/>
        <v>0</v>
      </c>
      <c r="DP30" s="7">
        <f>SUM(DP29)</f>
        <v>0</v>
      </c>
      <c r="DQ30" s="7">
        <f t="shared" ref="DQ30:DR30" si="242">SUM(DQ29)</f>
        <v>0</v>
      </c>
      <c r="DR30" s="7">
        <f t="shared" si="242"/>
        <v>0</v>
      </c>
      <c r="DS30" s="7">
        <f t="shared" si="29"/>
        <v>0</v>
      </c>
      <c r="DT30" s="7">
        <f>SUM(DT29)</f>
        <v>0</v>
      </c>
      <c r="DU30" s="7">
        <f t="shared" ref="DU30:DV30" si="243">SUM(DU29)</f>
        <v>0</v>
      </c>
      <c r="DV30" s="7">
        <f t="shared" si="243"/>
        <v>0</v>
      </c>
      <c r="DW30" s="7">
        <f t="shared" si="30"/>
        <v>0</v>
      </c>
      <c r="DX30" s="7">
        <f>SUM(DX29)</f>
        <v>0</v>
      </c>
      <c r="DY30" s="7">
        <f t="shared" ref="DY30:DZ30" si="244">SUM(DY29)</f>
        <v>0</v>
      </c>
      <c r="DZ30" s="7">
        <f t="shared" si="244"/>
        <v>0</v>
      </c>
      <c r="EA30" s="7">
        <f t="shared" si="31"/>
        <v>0</v>
      </c>
      <c r="EB30" s="7">
        <f>SUM(EB29)</f>
        <v>0</v>
      </c>
      <c r="EC30" s="7">
        <f t="shared" ref="EC30:ED30" si="245">SUM(EC29)</f>
        <v>0</v>
      </c>
      <c r="ED30" s="7">
        <f t="shared" si="245"/>
        <v>0</v>
      </c>
      <c r="EE30" s="3">
        <f t="shared" si="32"/>
        <v>0</v>
      </c>
      <c r="EF30" s="7">
        <f t="shared" ref="EF30:EI30" si="246">SUM(EF29)</f>
        <v>0</v>
      </c>
      <c r="EG30" s="7">
        <f t="shared" si="246"/>
        <v>0</v>
      </c>
      <c r="EH30" s="7">
        <f t="shared" si="246"/>
        <v>0</v>
      </c>
      <c r="EI30" s="7">
        <f t="shared" si="246"/>
        <v>0</v>
      </c>
      <c r="EJ30" s="7">
        <f>SUM(EJ29)</f>
        <v>0</v>
      </c>
      <c r="EK30" s="7">
        <f t="shared" ref="EK30:EL30" si="247">SUM(EK29)</f>
        <v>0</v>
      </c>
      <c r="EL30" s="7">
        <f t="shared" si="247"/>
        <v>0</v>
      </c>
      <c r="EM30" s="3">
        <f t="shared" si="33"/>
        <v>0</v>
      </c>
      <c r="EN30" s="7">
        <f>SUM(EN29)</f>
        <v>0</v>
      </c>
      <c r="EO30" s="7">
        <f t="shared" ref="EO30:EP30" si="248">SUM(EO29)</f>
        <v>0</v>
      </c>
      <c r="EP30" s="7">
        <f t="shared" si="248"/>
        <v>0</v>
      </c>
      <c r="EQ30" s="7">
        <f t="shared" si="34"/>
        <v>0</v>
      </c>
      <c r="ER30" s="3">
        <v>32581.072082267161</v>
      </c>
      <c r="ES30" s="3">
        <v>70525.307097646815</v>
      </c>
      <c r="ET30" s="3">
        <v>1781.6625095723496</v>
      </c>
      <c r="EU30" s="3">
        <v>101324.71667034163</v>
      </c>
    </row>
    <row r="31" spans="1:151" s="6" customFormat="1" ht="15" customHeight="1" x14ac:dyDescent="0.25">
      <c r="A31" s="36">
        <v>7</v>
      </c>
      <c r="B31" s="46" t="s">
        <v>68</v>
      </c>
      <c r="C31" s="25" t="s">
        <v>69</v>
      </c>
      <c r="D31" s="12">
        <v>437.78337673291912</v>
      </c>
      <c r="E31" s="9">
        <v>19.379633465676854</v>
      </c>
      <c r="F31" s="3">
        <v>70.429828204123126</v>
      </c>
      <c r="G31" s="3">
        <f t="shared" si="0"/>
        <v>386.73318199447289</v>
      </c>
      <c r="H31" s="3">
        <v>0.35683279621712244</v>
      </c>
      <c r="I31" s="3">
        <v>9.8548560640143334E-2</v>
      </c>
      <c r="J31" s="3"/>
      <c r="K31" s="3">
        <f t="shared" si="1"/>
        <v>0.45538135685726577</v>
      </c>
      <c r="L31" s="3">
        <v>1217.480692610681</v>
      </c>
      <c r="M31" s="3">
        <v>29.94318534116525</v>
      </c>
      <c r="N31" s="3">
        <v>94.728405763471756</v>
      </c>
      <c r="O31" s="3">
        <f t="shared" si="20"/>
        <v>1152.6954721883744</v>
      </c>
      <c r="P31" s="3">
        <v>1944.282276580798</v>
      </c>
      <c r="Q31" s="3">
        <v>251.55620374956413</v>
      </c>
      <c r="R31" s="3">
        <v>211.64673474120303</v>
      </c>
      <c r="S31" s="3">
        <f t="shared" si="21"/>
        <v>1984.1917455891589</v>
      </c>
      <c r="T31" s="3">
        <v>5.1950494526704682</v>
      </c>
      <c r="U31" s="3"/>
      <c r="V31" s="3"/>
      <c r="W31" s="3">
        <f t="shared" si="22"/>
        <v>5.1950494526704682</v>
      </c>
      <c r="X31" s="3">
        <v>58.462735293310232</v>
      </c>
      <c r="Y31" s="3">
        <v>15.890098409442677</v>
      </c>
      <c r="Z31" s="3">
        <v>1.8089155844777332</v>
      </c>
      <c r="AA31" s="3">
        <f t="shared" si="2"/>
        <v>72.543918118275172</v>
      </c>
      <c r="AB31" s="3">
        <v>222.06509474888387</v>
      </c>
      <c r="AC31" s="3">
        <v>9.23064074979842</v>
      </c>
      <c r="AD31" s="3">
        <v>9.7562445924850572</v>
      </c>
      <c r="AE31" s="3">
        <f t="shared" si="3"/>
        <v>221.53949090619724</v>
      </c>
      <c r="AF31" s="3">
        <v>46.530254310105072</v>
      </c>
      <c r="AG31" s="3">
        <v>17.083623088747139</v>
      </c>
      <c r="AH31" s="3">
        <v>5.2037368817385747</v>
      </c>
      <c r="AI31" s="3">
        <f t="shared" si="4"/>
        <v>58.410140517113632</v>
      </c>
      <c r="AJ31" s="3">
        <v>2.82</v>
      </c>
      <c r="AK31" s="3"/>
      <c r="AL31" s="3">
        <v>0.13</v>
      </c>
      <c r="AM31" s="3">
        <f t="shared" si="23"/>
        <v>2.69</v>
      </c>
      <c r="AN31" s="17">
        <v>460.55750531093616</v>
      </c>
      <c r="AO31" s="17">
        <v>2.0174940060746986</v>
      </c>
      <c r="AP31" s="17">
        <v>222.38892070766303</v>
      </c>
      <c r="AQ31" s="3">
        <f t="shared" si="24"/>
        <v>240.18607860934782</v>
      </c>
      <c r="AR31" s="3">
        <v>12.762730671631761</v>
      </c>
      <c r="AS31" s="3"/>
      <c r="AT31" s="3"/>
      <c r="AU31" s="3">
        <f t="shared" si="5"/>
        <v>12.762730671631761</v>
      </c>
      <c r="AV31" s="3">
        <v>31.173684420933871</v>
      </c>
      <c r="AW31" s="3"/>
      <c r="AX31" s="3">
        <v>0.67825162629756552</v>
      </c>
      <c r="AY31" s="3">
        <f t="shared" si="6"/>
        <v>30.495432794636304</v>
      </c>
      <c r="AZ31" s="3">
        <v>222.43716405368428</v>
      </c>
      <c r="BA31" s="3">
        <v>0.79870311461168075</v>
      </c>
      <c r="BB31" s="3">
        <v>36.168595733531916</v>
      </c>
      <c r="BC31" s="3">
        <f t="shared" si="7"/>
        <v>187.06727143476405</v>
      </c>
      <c r="BD31" s="3"/>
      <c r="BE31" s="3"/>
      <c r="BF31" s="3"/>
      <c r="BG31" s="3">
        <f t="shared" si="8"/>
        <v>0</v>
      </c>
      <c r="BH31" s="4">
        <v>6.7396919862536286</v>
      </c>
      <c r="BI31" s="3">
        <v>9.6037895225305228</v>
      </c>
      <c r="BJ31" s="3"/>
      <c r="BK31" s="3">
        <f t="shared" si="191"/>
        <v>16.343481508784151</v>
      </c>
      <c r="BL31" s="4">
        <v>107.16475217777136</v>
      </c>
      <c r="BM31" s="3">
        <v>11.320408786722966</v>
      </c>
      <c r="BN31" s="3">
        <v>1.7607464915995338E-2</v>
      </c>
      <c r="BO31" s="3">
        <f t="shared" si="10"/>
        <v>118.46755349957833</v>
      </c>
      <c r="BP31" s="4">
        <v>56.199596399051195</v>
      </c>
      <c r="BQ31" s="3"/>
      <c r="BR31" s="3"/>
      <c r="BS31" s="3">
        <f t="shared" si="25"/>
        <v>56.199596399051195</v>
      </c>
      <c r="BT31" s="4"/>
      <c r="BU31" s="3"/>
      <c r="BV31" s="3"/>
      <c r="BW31" s="3">
        <f t="shared" si="11"/>
        <v>0</v>
      </c>
      <c r="BX31" s="4"/>
      <c r="BY31" s="3"/>
      <c r="BZ31" s="3"/>
      <c r="CA31" s="3">
        <f t="shared" si="12"/>
        <v>0</v>
      </c>
      <c r="CB31" s="4">
        <v>357.39883893726409</v>
      </c>
      <c r="CC31" s="3">
        <v>2.9294060689442603</v>
      </c>
      <c r="CD31" s="3">
        <v>43.663556672415226</v>
      </c>
      <c r="CE31" s="3">
        <f t="shared" si="13"/>
        <v>316.66468833379315</v>
      </c>
      <c r="CF31" s="4">
        <v>114.61271851516562</v>
      </c>
      <c r="CG31" s="3">
        <v>12.665923728248506</v>
      </c>
      <c r="CH31" s="3">
        <v>86.201484968592226</v>
      </c>
      <c r="CI31" s="3">
        <f t="shared" si="14"/>
        <v>41.0771572748219</v>
      </c>
      <c r="CJ31" s="4">
        <v>192.18854810604569</v>
      </c>
      <c r="CK31" s="3"/>
      <c r="CL31" s="3">
        <v>16.777542671694309</v>
      </c>
      <c r="CM31" s="3">
        <f t="shared" si="15"/>
        <v>175.41100543435138</v>
      </c>
      <c r="CN31" s="3"/>
      <c r="CO31" s="3"/>
      <c r="CP31" s="3"/>
      <c r="CQ31" s="3">
        <f t="shared" si="16"/>
        <v>0</v>
      </c>
      <c r="CR31" s="4">
        <v>129.78820129012689</v>
      </c>
      <c r="CS31" s="3"/>
      <c r="CT31" s="3"/>
      <c r="CU31" s="3">
        <f t="shared" si="17"/>
        <v>129.78820129012689</v>
      </c>
      <c r="CV31" s="4">
        <v>5.6954909100997391</v>
      </c>
      <c r="CW31" s="3"/>
      <c r="CX31" s="3">
        <v>0.93427811486820656</v>
      </c>
      <c r="CY31" s="3">
        <f t="shared" si="18"/>
        <v>4.7612127952315326</v>
      </c>
      <c r="CZ31" s="4">
        <v>15.721347228040534</v>
      </c>
      <c r="DA31" s="4">
        <v>4.9337988049097614</v>
      </c>
      <c r="DB31" s="4">
        <v>1.6860703032686284</v>
      </c>
      <c r="DC31" s="4">
        <f t="shared" si="26"/>
        <v>18.969075729681666</v>
      </c>
      <c r="DD31" s="4">
        <v>2303.348495949358</v>
      </c>
      <c r="DE31" s="3">
        <v>69.649010687013956</v>
      </c>
      <c r="DF31" s="3">
        <v>148.10748541552223</v>
      </c>
      <c r="DG31" s="3">
        <f t="shared" si="19"/>
        <v>2224.8900212208496</v>
      </c>
      <c r="DH31" s="4">
        <v>9.9646309280801912E-2</v>
      </c>
      <c r="DI31" s="3"/>
      <c r="DJ31" s="3"/>
      <c r="DK31" s="3">
        <f t="shared" si="27"/>
        <v>9.9646309280801912E-2</v>
      </c>
      <c r="DL31" s="5">
        <v>193.87866377774185</v>
      </c>
      <c r="DM31" s="3">
        <v>0.45877035570261926</v>
      </c>
      <c r="DN31" s="3">
        <v>76.658680839889072</v>
      </c>
      <c r="DO31" s="3">
        <f t="shared" si="28"/>
        <v>117.6787532935554</v>
      </c>
      <c r="DP31" s="4">
        <v>17.891201339418902</v>
      </c>
      <c r="DQ31" s="3"/>
      <c r="DR31" s="3">
        <v>6.2084320948899999E-2</v>
      </c>
      <c r="DS31" s="3">
        <f t="shared" si="29"/>
        <v>17.829117018470001</v>
      </c>
      <c r="DT31" s="4"/>
      <c r="DU31" s="3"/>
      <c r="DV31" s="3"/>
      <c r="DW31" s="3">
        <f t="shared" si="30"/>
        <v>0</v>
      </c>
      <c r="DX31" s="4"/>
      <c r="DY31" s="3"/>
      <c r="DZ31" s="3"/>
      <c r="EA31" s="3">
        <f t="shared" si="31"/>
        <v>0</v>
      </c>
      <c r="EB31" s="4">
        <v>8.148339200303802</v>
      </c>
      <c r="EC31" s="3"/>
      <c r="ED31" s="3">
        <v>0.20024964792712918</v>
      </c>
      <c r="EE31" s="3">
        <f t="shared" si="32"/>
        <v>7.9480895523766728</v>
      </c>
      <c r="EF31" s="4">
        <v>3.7721009936500001</v>
      </c>
      <c r="EG31" s="3">
        <v>0.10971912276500007</v>
      </c>
      <c r="EH31" s="3">
        <v>0.11002600506500038</v>
      </c>
      <c r="EI31" s="3">
        <v>4.1010673464648004</v>
      </c>
      <c r="EJ31" s="4"/>
      <c r="EK31" s="3"/>
      <c r="EL31" s="3"/>
      <c r="EM31" s="3">
        <f t="shared" si="33"/>
        <v>0</v>
      </c>
      <c r="EN31" s="4">
        <v>0.91317648083025749</v>
      </c>
      <c r="EO31" s="3"/>
      <c r="EP31" s="3"/>
      <c r="EQ31" s="3">
        <f t="shared" si="34"/>
        <v>0.91317648083025749</v>
      </c>
      <c r="ER31" s="3">
        <v>8175.4678754587758</v>
      </c>
      <c r="ES31" s="3">
        <v>457.55923843979355</v>
      </c>
      <c r="ET31" s="3">
        <v>1027.247510839773</v>
      </c>
      <c r="EU31" s="3">
        <v>7605.779603058797</v>
      </c>
    </row>
    <row r="32" spans="1:151" s="6" customFormat="1" x14ac:dyDescent="0.25">
      <c r="A32" s="36"/>
      <c r="B32" s="46"/>
      <c r="C32" s="25" t="s">
        <v>70</v>
      </c>
      <c r="D32" s="12">
        <v>888.12665463026076</v>
      </c>
      <c r="E32" s="9">
        <v>0.4224881880850645</v>
      </c>
      <c r="F32" s="3">
        <v>30.258627470510184</v>
      </c>
      <c r="G32" s="3">
        <f t="shared" si="0"/>
        <v>858.29051534783559</v>
      </c>
      <c r="H32" s="3"/>
      <c r="I32" s="3">
        <v>1.2908818686374146E-2</v>
      </c>
      <c r="J32" s="3"/>
      <c r="K32" s="3">
        <f t="shared" si="1"/>
        <v>1.2908818686374146E-2</v>
      </c>
      <c r="L32" s="3"/>
      <c r="M32" s="3"/>
      <c r="N32" s="3"/>
      <c r="O32" s="3">
        <f t="shared" si="20"/>
        <v>0</v>
      </c>
      <c r="P32" s="3"/>
      <c r="Q32" s="7"/>
      <c r="R32" s="3"/>
      <c r="S32" s="3">
        <f t="shared" si="21"/>
        <v>0</v>
      </c>
      <c r="T32" s="3"/>
      <c r="U32" s="3"/>
      <c r="V32" s="3"/>
      <c r="W32" s="3">
        <f t="shared" si="22"/>
        <v>0</v>
      </c>
      <c r="X32" s="3">
        <v>24.574473251356395</v>
      </c>
      <c r="Y32" s="3"/>
      <c r="Z32" s="3">
        <v>2.7704252670350451</v>
      </c>
      <c r="AA32" s="3">
        <f t="shared" si="2"/>
        <v>21.80404798432135</v>
      </c>
      <c r="AB32" s="3">
        <v>6220.4782623484534</v>
      </c>
      <c r="AC32" s="3">
        <v>180.8998505218309</v>
      </c>
      <c r="AD32" s="3">
        <v>11.452575663199045</v>
      </c>
      <c r="AE32" s="3">
        <f t="shared" si="3"/>
        <v>6389.9255372070847</v>
      </c>
      <c r="AF32" s="3"/>
      <c r="AG32" s="3"/>
      <c r="AH32" s="3"/>
      <c r="AI32" s="3">
        <f t="shared" si="4"/>
        <v>0</v>
      </c>
      <c r="AJ32" s="3"/>
      <c r="AK32" s="3"/>
      <c r="AL32" s="3"/>
      <c r="AM32" s="3">
        <f t="shared" si="23"/>
        <v>0</v>
      </c>
      <c r="AN32" s="17"/>
      <c r="AO32" s="17"/>
      <c r="AP32" s="17"/>
      <c r="AQ32" s="3">
        <f t="shared" si="24"/>
        <v>0</v>
      </c>
      <c r="AR32" s="3"/>
      <c r="AS32" s="3"/>
      <c r="AT32" s="3"/>
      <c r="AU32" s="3">
        <f t="shared" si="5"/>
        <v>0</v>
      </c>
      <c r="AV32" s="3">
        <v>25.587613867943823</v>
      </c>
      <c r="AW32" s="3"/>
      <c r="AX32" s="3">
        <v>1.608426409497381</v>
      </c>
      <c r="AY32" s="3">
        <f t="shared" si="6"/>
        <v>23.979187458446443</v>
      </c>
      <c r="AZ32" s="3">
        <v>104.69689898714022</v>
      </c>
      <c r="BA32" s="3"/>
      <c r="BB32" s="3">
        <v>2.9276310184290133</v>
      </c>
      <c r="BC32" s="3">
        <f t="shared" si="7"/>
        <v>101.7692679687112</v>
      </c>
      <c r="BD32" s="3"/>
      <c r="BE32" s="3"/>
      <c r="BF32" s="3"/>
      <c r="BG32" s="3">
        <f t="shared" si="8"/>
        <v>0</v>
      </c>
      <c r="BH32" s="4">
        <v>1133.9891411939163</v>
      </c>
      <c r="BI32" s="3">
        <v>1.4567645589602067</v>
      </c>
      <c r="BJ32" s="3">
        <v>31.587370721166323</v>
      </c>
      <c r="BK32" s="3">
        <f t="shared" si="191"/>
        <v>1103.8585350317103</v>
      </c>
      <c r="BL32" s="4"/>
      <c r="BM32" s="3"/>
      <c r="BN32" s="3"/>
      <c r="BO32" s="3">
        <f t="shared" si="10"/>
        <v>0</v>
      </c>
      <c r="BP32" s="4"/>
      <c r="BQ32" s="3"/>
      <c r="BR32" s="3"/>
      <c r="BS32" s="3">
        <f t="shared" si="25"/>
        <v>0</v>
      </c>
      <c r="BT32" s="4"/>
      <c r="BU32" s="3"/>
      <c r="BV32" s="3"/>
      <c r="BW32" s="3">
        <f t="shared" si="11"/>
        <v>0</v>
      </c>
      <c r="BX32" s="4"/>
      <c r="BY32" s="3"/>
      <c r="BZ32" s="3"/>
      <c r="CA32" s="3">
        <f t="shared" si="12"/>
        <v>0</v>
      </c>
      <c r="CB32" s="4">
        <v>1362.1727368075747</v>
      </c>
      <c r="CC32" s="3">
        <v>1.2215831576936673</v>
      </c>
      <c r="CD32" s="3">
        <v>23.963103534580952</v>
      </c>
      <c r="CE32" s="3">
        <f t="shared" si="13"/>
        <v>1339.4312164306873</v>
      </c>
      <c r="CF32" s="4"/>
      <c r="CG32" s="3"/>
      <c r="CH32" s="3"/>
      <c r="CI32" s="3">
        <f t="shared" si="14"/>
        <v>0</v>
      </c>
      <c r="CJ32" s="4"/>
      <c r="CK32" s="3"/>
      <c r="CL32" s="3"/>
      <c r="CM32" s="3">
        <f t="shared" si="15"/>
        <v>0</v>
      </c>
      <c r="CN32" s="3"/>
      <c r="CO32" s="3"/>
      <c r="CP32" s="3"/>
      <c r="CQ32" s="3">
        <f t="shared" si="16"/>
        <v>0</v>
      </c>
      <c r="CR32" s="4">
        <v>713.93077024174318</v>
      </c>
      <c r="CS32" s="3"/>
      <c r="CT32" s="3">
        <v>2.6779864139643266</v>
      </c>
      <c r="CU32" s="3">
        <f t="shared" si="17"/>
        <v>711.2527838277789</v>
      </c>
      <c r="CV32" s="4"/>
      <c r="CW32" s="3"/>
      <c r="CX32" s="3"/>
      <c r="CY32" s="3">
        <f t="shared" si="18"/>
        <v>0</v>
      </c>
      <c r="CZ32" s="4"/>
      <c r="DA32" s="4"/>
      <c r="DB32" s="4"/>
      <c r="DC32" s="4">
        <f t="shared" si="26"/>
        <v>0</v>
      </c>
      <c r="DD32" s="4"/>
      <c r="DE32" s="3"/>
      <c r="DF32" s="3"/>
      <c r="DG32" s="3">
        <f t="shared" si="19"/>
        <v>0</v>
      </c>
      <c r="DH32" s="4"/>
      <c r="DI32" s="3"/>
      <c r="DJ32" s="3"/>
      <c r="DK32" s="3">
        <f t="shared" si="27"/>
        <v>0</v>
      </c>
      <c r="DL32" s="5">
        <v>94.230220689782712</v>
      </c>
      <c r="DM32" s="3">
        <v>4.9323668711685933</v>
      </c>
      <c r="DN32" s="3">
        <v>6.3160600321601104</v>
      </c>
      <c r="DO32" s="3">
        <f t="shared" si="28"/>
        <v>92.846527528791199</v>
      </c>
      <c r="DP32" s="4">
        <v>124.15030267170199</v>
      </c>
      <c r="DQ32" s="3">
        <v>0.29593859459159999</v>
      </c>
      <c r="DR32" s="3">
        <v>6.5991002927020004</v>
      </c>
      <c r="DS32" s="3">
        <f t="shared" si="29"/>
        <v>117.84714097359159</v>
      </c>
      <c r="DT32" s="4"/>
      <c r="DU32" s="3"/>
      <c r="DV32" s="3"/>
      <c r="DW32" s="3">
        <f t="shared" si="30"/>
        <v>0</v>
      </c>
      <c r="DX32" s="4"/>
      <c r="DY32" s="3"/>
      <c r="DZ32" s="3"/>
      <c r="EA32" s="3">
        <f t="shared" si="31"/>
        <v>0</v>
      </c>
      <c r="EB32" s="4">
        <v>19.127475106487001</v>
      </c>
      <c r="EC32" s="3"/>
      <c r="ED32" s="3"/>
      <c r="EE32" s="3">
        <f t="shared" si="32"/>
        <v>19.127475106487001</v>
      </c>
      <c r="EF32" s="4"/>
      <c r="EG32" s="3"/>
      <c r="EH32" s="3"/>
      <c r="EI32" s="3"/>
      <c r="EJ32" s="4"/>
      <c r="EK32" s="3"/>
      <c r="EL32" s="3"/>
      <c r="EM32" s="3">
        <f t="shared" si="33"/>
        <v>0</v>
      </c>
      <c r="EN32" s="4">
        <v>7.804984416524773</v>
      </c>
      <c r="EO32" s="3"/>
      <c r="EP32" s="3">
        <v>0.68377313729773315</v>
      </c>
      <c r="EQ32" s="3">
        <f t="shared" si="34"/>
        <v>7.1212112792270403</v>
      </c>
      <c r="ER32" s="3">
        <v>10718.869534212883</v>
      </c>
      <c r="ES32" s="3">
        <v>189.2419007110164</v>
      </c>
      <c r="ET32" s="3">
        <v>120.84507996054211</v>
      </c>
      <c r="EU32" s="3">
        <v>10787.266354963358</v>
      </c>
    </row>
    <row r="33" spans="1:151" s="6" customFormat="1" x14ac:dyDescent="0.25">
      <c r="A33" s="36"/>
      <c r="B33" s="46"/>
      <c r="C33" s="25" t="s">
        <v>71</v>
      </c>
      <c r="D33" s="12">
        <v>3878.8436453736836</v>
      </c>
      <c r="E33" s="9">
        <v>31.435528785078503</v>
      </c>
      <c r="F33" s="3">
        <v>10.624307628566523</v>
      </c>
      <c r="G33" s="3">
        <f t="shared" si="0"/>
        <v>3899.6548665301957</v>
      </c>
      <c r="H33" s="3">
        <v>1527.1491632472357</v>
      </c>
      <c r="I33" s="3">
        <v>5.7829667539111913</v>
      </c>
      <c r="J33" s="3">
        <v>79.502371800024235</v>
      </c>
      <c r="K33" s="3">
        <f t="shared" si="1"/>
        <v>1453.4297582011227</v>
      </c>
      <c r="L33" s="3">
        <v>6728.9908927277766</v>
      </c>
      <c r="M33" s="3">
        <v>783.90508960338025</v>
      </c>
      <c r="N33" s="3">
        <v>766.60015152798155</v>
      </c>
      <c r="O33" s="3">
        <f t="shared" si="20"/>
        <v>6746.2958308031757</v>
      </c>
      <c r="P33" s="3">
        <v>4288.8631791205189</v>
      </c>
      <c r="Q33" s="3">
        <v>331.36174408302469</v>
      </c>
      <c r="R33" s="3">
        <v>585.75855741744067</v>
      </c>
      <c r="S33" s="3">
        <f t="shared" si="21"/>
        <v>4034.4663657861029</v>
      </c>
      <c r="T33" s="3">
        <v>1847.3842043380889</v>
      </c>
      <c r="U33" s="3">
        <v>2.7969766875436592</v>
      </c>
      <c r="V33" s="3">
        <v>3.4766456883058461</v>
      </c>
      <c r="W33" s="3">
        <f t="shared" si="22"/>
        <v>1846.7045353373269</v>
      </c>
      <c r="X33" s="3">
        <v>68.806205162449245</v>
      </c>
      <c r="Y33" s="3"/>
      <c r="Z33" s="3">
        <v>0.52606052049715601</v>
      </c>
      <c r="AA33" s="3">
        <f t="shared" si="2"/>
        <v>68.280144641952091</v>
      </c>
      <c r="AB33" s="3">
        <v>3227.8094959495393</v>
      </c>
      <c r="AC33" s="3">
        <v>35.467179298055548</v>
      </c>
      <c r="AD33" s="3">
        <v>1.6925182389727056</v>
      </c>
      <c r="AE33" s="3">
        <f t="shared" si="3"/>
        <v>3261.5841570086222</v>
      </c>
      <c r="AF33" s="3">
        <v>357.72486475877503</v>
      </c>
      <c r="AG33" s="3">
        <v>20.001177258838492</v>
      </c>
      <c r="AH33" s="3">
        <v>18.751264302550794</v>
      </c>
      <c r="AI33" s="3">
        <f t="shared" si="4"/>
        <v>358.97477771506271</v>
      </c>
      <c r="AJ33" s="3">
        <v>876.51</v>
      </c>
      <c r="AK33" s="3">
        <v>3.53</v>
      </c>
      <c r="AL33" s="3">
        <v>3.5</v>
      </c>
      <c r="AM33" s="3">
        <f t="shared" si="23"/>
        <v>876.54</v>
      </c>
      <c r="AN33" s="17">
        <v>1787.2618885953</v>
      </c>
      <c r="AO33" s="17">
        <v>3.6511424698298461E-2</v>
      </c>
      <c r="AP33" s="17">
        <v>111.270644039644</v>
      </c>
      <c r="AQ33" s="3">
        <f t="shared" si="24"/>
        <v>1676.0277559803544</v>
      </c>
      <c r="AR33" s="3">
        <v>1372.338016039691</v>
      </c>
      <c r="AS33" s="3">
        <v>1.3526299956218639</v>
      </c>
      <c r="AT33" s="3"/>
      <c r="AU33" s="3">
        <f t="shared" si="5"/>
        <v>1373.6906460353127</v>
      </c>
      <c r="AV33" s="3">
        <v>2003.0192336119649</v>
      </c>
      <c r="AW33" s="3">
        <v>0.51549222086858282</v>
      </c>
      <c r="AX33" s="3">
        <v>4.7307345334613293</v>
      </c>
      <c r="AY33" s="3">
        <f t="shared" si="6"/>
        <v>1998.803991299372</v>
      </c>
      <c r="AZ33" s="3">
        <v>575.68974125900218</v>
      </c>
      <c r="BA33" s="3">
        <v>0.12286838741306694</v>
      </c>
      <c r="BB33" s="3">
        <v>0.94538504504041088</v>
      </c>
      <c r="BC33" s="3">
        <f t="shared" si="7"/>
        <v>574.8672246013748</v>
      </c>
      <c r="BD33" s="3">
        <v>3215.9379747475027</v>
      </c>
      <c r="BE33" s="3">
        <v>1.7874652566764566</v>
      </c>
      <c r="BF33" s="3">
        <v>12.983118588591601</v>
      </c>
      <c r="BG33" s="3">
        <f t="shared" si="8"/>
        <v>3204.7423214155879</v>
      </c>
      <c r="BH33" s="4">
        <v>3968.2020992579028</v>
      </c>
      <c r="BI33" s="3">
        <v>2.1736151662679526</v>
      </c>
      <c r="BJ33" s="3">
        <v>15.42873859850539</v>
      </c>
      <c r="BK33" s="3">
        <f t="shared" si="191"/>
        <v>3954.9469758256655</v>
      </c>
      <c r="BL33" s="4">
        <v>147.80085774496322</v>
      </c>
      <c r="BM33" s="3">
        <v>2.915616760726631E-2</v>
      </c>
      <c r="BN33" s="3">
        <v>14.732305129035602</v>
      </c>
      <c r="BO33" s="3">
        <f t="shared" si="10"/>
        <v>133.09770878353487</v>
      </c>
      <c r="BP33" s="4">
        <v>278.61618933599766</v>
      </c>
      <c r="BQ33" s="3">
        <v>0.51287442642013037</v>
      </c>
      <c r="BR33" s="3">
        <v>0.4757096589382791</v>
      </c>
      <c r="BS33" s="3">
        <f t="shared" si="25"/>
        <v>278.6533541034795</v>
      </c>
      <c r="BT33" s="4">
        <v>125.20898709048298</v>
      </c>
      <c r="BU33" s="3">
        <v>0.94721669748105108</v>
      </c>
      <c r="BV33" s="3">
        <v>6.3878925114166055E-2</v>
      </c>
      <c r="BW33" s="3">
        <f t="shared" si="11"/>
        <v>126.09232486284986</v>
      </c>
      <c r="BX33" s="4">
        <v>187.45683944890456</v>
      </c>
      <c r="BY33" s="3"/>
      <c r="BZ33" s="3"/>
      <c r="CA33" s="3">
        <f t="shared" si="12"/>
        <v>187.45683944890456</v>
      </c>
      <c r="CB33" s="4">
        <v>3037.755115506443</v>
      </c>
      <c r="CC33" s="3">
        <v>7.2459814451286491</v>
      </c>
      <c r="CD33" s="3">
        <v>6.4248056989834037</v>
      </c>
      <c r="CE33" s="3">
        <f t="shared" si="13"/>
        <v>3038.5762912525879</v>
      </c>
      <c r="CF33" s="4">
        <v>731.93717664985547</v>
      </c>
      <c r="CG33" s="3">
        <v>40.715636020675475</v>
      </c>
      <c r="CH33" s="3">
        <v>47.464025692157996</v>
      </c>
      <c r="CI33" s="3">
        <f t="shared" si="14"/>
        <v>725.18878697837295</v>
      </c>
      <c r="CJ33" s="4">
        <v>3283.9471383586897</v>
      </c>
      <c r="CK33" s="3">
        <v>1.1763004992265741E-2</v>
      </c>
      <c r="CL33" s="3">
        <v>0.20751732177261939</v>
      </c>
      <c r="CM33" s="3">
        <f t="shared" si="15"/>
        <v>3283.7513840419092</v>
      </c>
      <c r="CN33" s="3">
        <v>46.95</v>
      </c>
      <c r="CO33" s="3"/>
      <c r="CP33" s="3"/>
      <c r="CQ33" s="3">
        <f t="shared" si="16"/>
        <v>46.95</v>
      </c>
      <c r="CR33" s="4">
        <v>1750.9294342279225</v>
      </c>
      <c r="CS33" s="3"/>
      <c r="CT33" s="3">
        <v>1.1695188031361639</v>
      </c>
      <c r="CU33" s="3">
        <f t="shared" si="17"/>
        <v>1749.7599154247862</v>
      </c>
      <c r="CV33" s="4">
        <v>50.552654561830735</v>
      </c>
      <c r="CW33" s="3"/>
      <c r="CX33" s="3">
        <v>0.95601521941273948</v>
      </c>
      <c r="CY33" s="3">
        <f t="shared" si="18"/>
        <v>49.596639342417994</v>
      </c>
      <c r="CZ33" s="4">
        <v>2190.3651143309398</v>
      </c>
      <c r="DA33" s="4">
        <v>33.396718638188489</v>
      </c>
      <c r="DB33" s="4">
        <v>27.186386913313392</v>
      </c>
      <c r="DC33" s="4">
        <f t="shared" si="26"/>
        <v>2196.5754460558146</v>
      </c>
      <c r="DD33" s="4">
        <v>6693.3899325705625</v>
      </c>
      <c r="DE33" s="3">
        <v>704.49946464660229</v>
      </c>
      <c r="DF33" s="3">
        <v>511.52001548641397</v>
      </c>
      <c r="DG33" s="3">
        <f t="shared" si="19"/>
        <v>6886.3693817307503</v>
      </c>
      <c r="DH33" s="4">
        <v>1063.3658754081218</v>
      </c>
      <c r="DI33" s="3">
        <v>9.3713504015389031</v>
      </c>
      <c r="DJ33" s="3">
        <v>42.234505470163469</v>
      </c>
      <c r="DK33" s="3">
        <f t="shared" si="27"/>
        <v>1030.5027203394973</v>
      </c>
      <c r="DL33" s="5">
        <v>5615.6225994479719</v>
      </c>
      <c r="DM33" s="3">
        <v>112.79293846782949</v>
      </c>
      <c r="DN33" s="3">
        <v>60.776639457441</v>
      </c>
      <c r="DO33" s="3">
        <f t="shared" si="28"/>
        <v>5667.63889845836</v>
      </c>
      <c r="DP33" s="4">
        <v>53.10368305491</v>
      </c>
      <c r="DQ33" s="3"/>
      <c r="DR33" s="3">
        <v>1.97076499891</v>
      </c>
      <c r="DS33" s="3">
        <f t="shared" si="29"/>
        <v>51.132918056000001</v>
      </c>
      <c r="DT33" s="4">
        <v>0.17331449896477555</v>
      </c>
      <c r="DU33" s="3"/>
      <c r="DV33" s="3"/>
      <c r="DW33" s="3">
        <f t="shared" si="30"/>
        <v>0.17331449896477555</v>
      </c>
      <c r="DX33" s="4">
        <v>8.2220529346762916</v>
      </c>
      <c r="DY33" s="3"/>
      <c r="DZ33" s="3"/>
      <c r="EA33" s="3">
        <f t="shared" si="31"/>
        <v>8.2220529346762916</v>
      </c>
      <c r="EB33" s="4">
        <v>3.8923334444742324</v>
      </c>
      <c r="EC33" s="3"/>
      <c r="ED33" s="3"/>
      <c r="EE33" s="3">
        <f t="shared" si="32"/>
        <v>3.8923334444742324</v>
      </c>
      <c r="EF33" s="4">
        <v>20.810034232134999</v>
      </c>
      <c r="EG33" s="3">
        <v>2.4398828199813813</v>
      </c>
      <c r="EH33" s="3"/>
      <c r="EI33" s="3">
        <v>27.141410252474792</v>
      </c>
      <c r="EJ33" s="4"/>
      <c r="EK33" s="3"/>
      <c r="EL33" s="3"/>
      <c r="EM33" s="3">
        <f t="shared" si="33"/>
        <v>0</v>
      </c>
      <c r="EN33" s="4">
        <v>17.846589955972654</v>
      </c>
      <c r="EO33" s="3"/>
      <c r="EP33" s="3">
        <v>2.1119968912922156</v>
      </c>
      <c r="EQ33" s="3">
        <f t="shared" si="34"/>
        <v>15.734593064680439</v>
      </c>
      <c r="ER33" s="3">
        <v>61032.478468815068</v>
      </c>
      <c r="ES33" s="3">
        <v>2130.008832485632</v>
      </c>
      <c r="ET33" s="3">
        <v>2333.2602560156447</v>
      </c>
      <c r="EU33" s="3">
        <v>60829.227045285057</v>
      </c>
    </row>
    <row r="34" spans="1:151" s="6" customFormat="1" x14ac:dyDescent="0.25">
      <c r="A34" s="36"/>
      <c r="B34" s="46"/>
      <c r="C34" s="25" t="s">
        <v>72</v>
      </c>
      <c r="D34" s="12">
        <v>6760.3690774460838</v>
      </c>
      <c r="E34" s="9">
        <v>386.13467549049398</v>
      </c>
      <c r="F34" s="3">
        <v>91.073955226545934</v>
      </c>
      <c r="G34" s="3">
        <f t="shared" si="0"/>
        <v>7055.4297977100323</v>
      </c>
      <c r="H34" s="3">
        <v>33.660543608231293</v>
      </c>
      <c r="I34" s="3">
        <v>0.7064262957487667</v>
      </c>
      <c r="J34" s="3">
        <v>2.9631572412205962</v>
      </c>
      <c r="K34" s="3">
        <f t="shared" si="1"/>
        <v>31.403812662759467</v>
      </c>
      <c r="L34" s="3">
        <v>81.628875349615527</v>
      </c>
      <c r="M34" s="3">
        <v>8.9019307073517773</v>
      </c>
      <c r="N34" s="3">
        <v>3.4189778434806919</v>
      </c>
      <c r="O34" s="3">
        <f t="shared" si="20"/>
        <v>87.111828213486618</v>
      </c>
      <c r="P34" s="3">
        <v>182.21138181951093</v>
      </c>
      <c r="Q34" s="3">
        <v>24.890288092090625</v>
      </c>
      <c r="R34" s="3">
        <v>3.7461038805626434</v>
      </c>
      <c r="S34" s="3">
        <f t="shared" si="21"/>
        <v>203.3555660310389</v>
      </c>
      <c r="T34" s="3">
        <v>1584.6958341301324</v>
      </c>
      <c r="U34" s="3">
        <v>19.644632992965665</v>
      </c>
      <c r="V34" s="3">
        <v>21.019346033018032</v>
      </c>
      <c r="W34" s="3">
        <f t="shared" si="22"/>
        <v>1583.3211210900799</v>
      </c>
      <c r="X34" s="3">
        <v>30.013498582023299</v>
      </c>
      <c r="Y34" s="3">
        <v>0.2520509979383907</v>
      </c>
      <c r="Z34" s="3">
        <v>6.800876131120078</v>
      </c>
      <c r="AA34" s="3">
        <f t="shared" si="2"/>
        <v>23.464673448841612</v>
      </c>
      <c r="AB34" s="3">
        <v>3535.7838988488097</v>
      </c>
      <c r="AC34" s="3">
        <v>10.450496633033696</v>
      </c>
      <c r="AD34" s="3">
        <v>54.14738521404999</v>
      </c>
      <c r="AE34" s="3">
        <f t="shared" si="3"/>
        <v>3492.0870102677936</v>
      </c>
      <c r="AF34" s="3">
        <v>159.13498566194954</v>
      </c>
      <c r="AG34" s="3">
        <v>19.898432376015016</v>
      </c>
      <c r="AH34" s="3">
        <v>4.2318124773943211</v>
      </c>
      <c r="AI34" s="3">
        <f t="shared" si="4"/>
        <v>174.80160556057024</v>
      </c>
      <c r="AJ34" s="3">
        <v>419.64</v>
      </c>
      <c r="AK34" s="3">
        <v>11.67</v>
      </c>
      <c r="AL34" s="3"/>
      <c r="AM34" s="3">
        <f t="shared" si="23"/>
        <v>431.31</v>
      </c>
      <c r="AN34" s="17">
        <v>6471.221287736771</v>
      </c>
      <c r="AO34" s="17">
        <v>0.36395609071146867</v>
      </c>
      <c r="AP34" s="17">
        <v>75.920139634658071</v>
      </c>
      <c r="AQ34" s="3">
        <f t="shared" si="24"/>
        <v>6395.6651041928244</v>
      </c>
      <c r="AR34" s="3">
        <v>674.29516740083272</v>
      </c>
      <c r="AS34" s="3">
        <v>5.2757444378117331</v>
      </c>
      <c r="AT34" s="3"/>
      <c r="AU34" s="3">
        <f t="shared" si="5"/>
        <v>679.57091183864441</v>
      </c>
      <c r="AV34" s="3">
        <v>5305.4871826771887</v>
      </c>
      <c r="AW34" s="3">
        <v>1.1605845778496826</v>
      </c>
      <c r="AX34" s="3">
        <v>8.5433184119113577</v>
      </c>
      <c r="AY34" s="3">
        <f t="shared" si="6"/>
        <v>5298.1044488431271</v>
      </c>
      <c r="AZ34" s="3">
        <v>630.31543915069142</v>
      </c>
      <c r="BA34" s="3">
        <v>1.4871034497940265E-2</v>
      </c>
      <c r="BB34" s="3">
        <v>1.8084731143564841</v>
      </c>
      <c r="BC34" s="3">
        <f t="shared" si="7"/>
        <v>628.52183707083282</v>
      </c>
      <c r="BD34" s="3">
        <v>5360.3350771338391</v>
      </c>
      <c r="BE34" s="3">
        <v>487.4081597558266</v>
      </c>
      <c r="BF34" s="3">
        <v>133.31767336074628</v>
      </c>
      <c r="BG34" s="3">
        <f t="shared" si="8"/>
        <v>5714.4255635289201</v>
      </c>
      <c r="BH34" s="4">
        <v>6016.7857725534432</v>
      </c>
      <c r="BI34" s="3">
        <v>109.47318185860843</v>
      </c>
      <c r="BJ34" s="3">
        <v>576.08730022390284</v>
      </c>
      <c r="BK34" s="3">
        <f t="shared" si="191"/>
        <v>5550.1716541881488</v>
      </c>
      <c r="BL34" s="4">
        <v>304.36921433230776</v>
      </c>
      <c r="BM34" s="3">
        <v>12.764552752674291</v>
      </c>
      <c r="BN34" s="3">
        <v>1.7224308413711067</v>
      </c>
      <c r="BO34" s="3">
        <f t="shared" si="10"/>
        <v>315.411336243611</v>
      </c>
      <c r="BP34" s="4">
        <v>18.061552154337637</v>
      </c>
      <c r="BQ34" s="3">
        <v>4.6678017958886077E-2</v>
      </c>
      <c r="BR34" s="3"/>
      <c r="BS34" s="3">
        <f t="shared" si="25"/>
        <v>18.108230172296523</v>
      </c>
      <c r="BT34" s="4">
        <v>26.630514479922319</v>
      </c>
      <c r="BU34" s="3">
        <v>4.5577189018384061</v>
      </c>
      <c r="BV34" s="3">
        <v>5.6436067902810076E-2</v>
      </c>
      <c r="BW34" s="3">
        <f t="shared" si="11"/>
        <v>31.131797313857916</v>
      </c>
      <c r="BX34" s="4">
        <v>23.952989012367425</v>
      </c>
      <c r="BY34" s="3"/>
      <c r="BZ34" s="3"/>
      <c r="CA34" s="3">
        <f t="shared" si="12"/>
        <v>23.952989012367425</v>
      </c>
      <c r="CB34" s="4">
        <v>2530.690332800154</v>
      </c>
      <c r="CC34" s="3">
        <v>38.879194042132518</v>
      </c>
      <c r="CD34" s="3">
        <v>15.099606663875944</v>
      </c>
      <c r="CE34" s="3">
        <f t="shared" si="13"/>
        <v>2554.4699201784106</v>
      </c>
      <c r="CF34" s="4">
        <v>83.653954093714432</v>
      </c>
      <c r="CG34" s="3">
        <v>35.027880402253253</v>
      </c>
      <c r="CH34" s="3">
        <v>3.6639098699552299</v>
      </c>
      <c r="CI34" s="3">
        <f t="shared" si="14"/>
        <v>115.01792462601244</v>
      </c>
      <c r="CJ34" s="4">
        <v>3129.0095388383284</v>
      </c>
      <c r="CK34" s="3">
        <v>15.514111912028199</v>
      </c>
      <c r="CL34" s="3">
        <v>4.3460423964401605E-2</v>
      </c>
      <c r="CM34" s="3">
        <f t="shared" si="15"/>
        <v>3144.4801903263919</v>
      </c>
      <c r="CN34" s="3">
        <v>20.65</v>
      </c>
      <c r="CO34" s="3">
        <v>1.8159654370695388</v>
      </c>
      <c r="CP34" s="3"/>
      <c r="CQ34" s="3">
        <f t="shared" si="16"/>
        <v>22.465965437069539</v>
      </c>
      <c r="CR34" s="4">
        <v>7064.7509676272966</v>
      </c>
      <c r="CS34" s="3">
        <v>10.79874808301104</v>
      </c>
      <c r="CT34" s="3">
        <v>3.2332365753215551</v>
      </c>
      <c r="CU34" s="3">
        <f t="shared" si="17"/>
        <v>7072.3164791349855</v>
      </c>
      <c r="CV34" s="4">
        <v>57.448561773725167</v>
      </c>
      <c r="CW34" s="3">
        <v>4.167488043869242E-2</v>
      </c>
      <c r="CX34" s="3">
        <v>1.2878716030611631E-2</v>
      </c>
      <c r="CY34" s="3">
        <f t="shared" si="18"/>
        <v>57.477357938133245</v>
      </c>
      <c r="CZ34" s="4">
        <v>4734.0144077535297</v>
      </c>
      <c r="DA34" s="4">
        <v>93.735121929628775</v>
      </c>
      <c r="DB34" s="4">
        <v>139.83887602984348</v>
      </c>
      <c r="DC34" s="4">
        <f t="shared" si="26"/>
        <v>4687.9106536533154</v>
      </c>
      <c r="DD34" s="4">
        <v>1570.4536866877943</v>
      </c>
      <c r="DE34" s="3">
        <v>28.133438311081242</v>
      </c>
      <c r="DF34" s="3">
        <v>140.27088852372083</v>
      </c>
      <c r="DG34" s="3">
        <f t="shared" si="19"/>
        <v>1458.3162364751547</v>
      </c>
      <c r="DH34" s="4">
        <v>198.91142992743565</v>
      </c>
      <c r="DI34" s="3">
        <v>1.0865789837935078</v>
      </c>
      <c r="DJ34" s="3">
        <v>4.1213979648481738</v>
      </c>
      <c r="DK34" s="3">
        <f t="shared" si="27"/>
        <v>195.87661094638099</v>
      </c>
      <c r="DL34" s="5">
        <v>1313.4051562883519</v>
      </c>
      <c r="DM34" s="3">
        <v>148.63881394622831</v>
      </c>
      <c r="DN34" s="3">
        <v>1.1741077995484996</v>
      </c>
      <c r="DO34" s="3">
        <f t="shared" si="28"/>
        <v>1460.8698624350318</v>
      </c>
      <c r="DP34" s="4">
        <v>8.3506238755489992</v>
      </c>
      <c r="DQ34" s="3"/>
      <c r="DR34" s="3">
        <v>0.40101860861900002</v>
      </c>
      <c r="DS34" s="3">
        <f t="shared" si="29"/>
        <v>7.949605266929999</v>
      </c>
      <c r="DT34" s="4">
        <v>1.5540725898817558</v>
      </c>
      <c r="DU34" s="3">
        <v>2.8014198672862995E-2</v>
      </c>
      <c r="DV34" s="3"/>
      <c r="DW34" s="3">
        <f t="shared" si="30"/>
        <v>1.5820867885546188</v>
      </c>
      <c r="DX34" s="4">
        <v>12.108473835597994</v>
      </c>
      <c r="DY34" s="3">
        <v>0.14187052560454116</v>
      </c>
      <c r="DZ34" s="3"/>
      <c r="EA34" s="3">
        <f t="shared" si="31"/>
        <v>12.250344361202536</v>
      </c>
      <c r="EB34" s="4">
        <v>0.53629640014600632</v>
      </c>
      <c r="EC34" s="3"/>
      <c r="ED34" s="3">
        <v>5.6554374223749891E-2</v>
      </c>
      <c r="EE34" s="3">
        <f t="shared" si="32"/>
        <v>0.47974202592225645</v>
      </c>
      <c r="EF34" s="4">
        <v>3.40084134631</v>
      </c>
      <c r="EG34" s="3"/>
      <c r="EH34" s="3"/>
      <c r="EI34" s="3">
        <v>3.7830302430275897</v>
      </c>
      <c r="EJ34" s="4">
        <v>1.6684217914120125E-2</v>
      </c>
      <c r="EK34" s="3"/>
      <c r="EL34" s="3"/>
      <c r="EM34" s="3">
        <f t="shared" si="33"/>
        <v>1.6684217914120125E-2</v>
      </c>
      <c r="EN34" s="4">
        <v>19.675678183404845</v>
      </c>
      <c r="EO34" s="3">
        <v>2.077312487344447E-2</v>
      </c>
      <c r="EP34" s="3">
        <v>0.16584565256048672</v>
      </c>
      <c r="EQ34" s="3">
        <f t="shared" si="34"/>
        <v>19.5306056557178</v>
      </c>
      <c r="ER34" s="3">
        <v>58367.228006842415</v>
      </c>
      <c r="ES34" s="3">
        <v>1477.513300211436</v>
      </c>
      <c r="ET34" s="3">
        <v>1293.2305069516231</v>
      </c>
      <c r="EU34" s="3">
        <v>58551.510800102231</v>
      </c>
    </row>
    <row r="35" spans="1:151" s="6" customFormat="1" x14ac:dyDescent="0.25">
      <c r="A35" s="36"/>
      <c r="B35" s="44"/>
      <c r="C35" s="28" t="s">
        <v>73</v>
      </c>
      <c r="D35" s="11">
        <f>SUM(D31:D34)</f>
        <v>11965.122754182947</v>
      </c>
      <c r="E35" s="11">
        <f t="shared" ref="E35:F35" si="249">SUM(E31:E34)</f>
        <v>437.37232592933441</v>
      </c>
      <c r="F35" s="11">
        <f t="shared" si="249"/>
        <v>202.38671852974576</v>
      </c>
      <c r="G35" s="7">
        <f t="shared" si="0"/>
        <v>12200.108361582536</v>
      </c>
      <c r="H35" s="7">
        <f>SUM(H31:H34)</f>
        <v>1561.1665396516842</v>
      </c>
      <c r="I35" s="7">
        <f t="shared" ref="I35:J35" si="250">SUM(I31:I34)</f>
        <v>6.6008504289864751</v>
      </c>
      <c r="J35" s="7">
        <f t="shared" si="250"/>
        <v>82.465529041244835</v>
      </c>
      <c r="K35" s="7">
        <f t="shared" si="1"/>
        <v>1485.3018610394258</v>
      </c>
      <c r="L35" s="7">
        <f>SUM(L31:L34)</f>
        <v>8028.1004606880733</v>
      </c>
      <c r="M35" s="7">
        <f t="shared" ref="M35:N35" si="251">SUM(M31:M34)</f>
        <v>822.75020565189732</v>
      </c>
      <c r="N35" s="7">
        <f t="shared" si="251"/>
        <v>864.74753513493397</v>
      </c>
      <c r="O35" s="7">
        <f t="shared" si="20"/>
        <v>7986.1031312050372</v>
      </c>
      <c r="P35" s="7">
        <f>SUM(P31:P34)</f>
        <v>6415.3568375208279</v>
      </c>
      <c r="Q35" s="7">
        <f t="shared" ref="Q35:R35" si="252">SUM(Q31:Q34)</f>
        <v>607.80823592467948</v>
      </c>
      <c r="R35" s="7">
        <f t="shared" si="252"/>
        <v>801.15139603920636</v>
      </c>
      <c r="S35" s="7">
        <f t="shared" si="21"/>
        <v>6222.0136774063003</v>
      </c>
      <c r="T35" s="7">
        <f>SUM(T31:T34)</f>
        <v>3437.2750879208916</v>
      </c>
      <c r="U35" s="7">
        <f t="shared" ref="U35:V35" si="253">SUM(U31:U34)</f>
        <v>22.441609680509323</v>
      </c>
      <c r="V35" s="7">
        <f t="shared" si="253"/>
        <v>24.495991721323879</v>
      </c>
      <c r="W35" s="7">
        <f t="shared" si="22"/>
        <v>3435.2207058800773</v>
      </c>
      <c r="X35" s="7">
        <f>SUM(X31:X34)</f>
        <v>181.85691228913916</v>
      </c>
      <c r="Y35" s="7">
        <f t="shared" ref="Y35:Z35" si="254">SUM(Y31:Y34)</f>
        <v>16.142149407381069</v>
      </c>
      <c r="Z35" s="7">
        <f t="shared" si="254"/>
        <v>11.906277503130013</v>
      </c>
      <c r="AA35" s="7">
        <f t="shared" si="2"/>
        <v>186.09278419339023</v>
      </c>
      <c r="AB35" s="7">
        <f>SUM(AB31:AB34)</f>
        <v>13206.136751895685</v>
      </c>
      <c r="AC35" s="7">
        <f t="shared" ref="AC35:AD35" si="255">SUM(AC31:AC34)</f>
        <v>236.04816720271859</v>
      </c>
      <c r="AD35" s="7">
        <f t="shared" si="255"/>
        <v>77.048723708706802</v>
      </c>
      <c r="AE35" s="7">
        <f t="shared" si="3"/>
        <v>13365.136195389696</v>
      </c>
      <c r="AF35" s="7">
        <f>SUM(AF31:AF34)</f>
        <v>563.39010473082965</v>
      </c>
      <c r="AG35" s="7">
        <f t="shared" ref="AG35:AH35" si="256">SUM(AG31:AG34)</f>
        <v>56.983232723600644</v>
      </c>
      <c r="AH35" s="7">
        <f t="shared" si="256"/>
        <v>28.18681366168369</v>
      </c>
      <c r="AI35" s="7">
        <f t="shared" si="4"/>
        <v>592.18652379274658</v>
      </c>
      <c r="AJ35" s="7">
        <f>SUM(AJ31:AJ34)</f>
        <v>1298.97</v>
      </c>
      <c r="AK35" s="7">
        <f t="shared" ref="AK35:AL35" si="257">SUM(AK31:AK34)</f>
        <v>15.2</v>
      </c>
      <c r="AL35" s="7">
        <f t="shared" si="257"/>
        <v>3.63</v>
      </c>
      <c r="AM35" s="7">
        <f t="shared" si="23"/>
        <v>1310.54</v>
      </c>
      <c r="AN35" s="7">
        <f>SUM(AN31:AN34)</f>
        <v>8719.0406816430077</v>
      </c>
      <c r="AO35" s="7">
        <f t="shared" ref="AO35:AP35" si="258">SUM(AO31:AO34)</f>
        <v>2.4179615214844654</v>
      </c>
      <c r="AP35" s="7">
        <f t="shared" si="258"/>
        <v>409.57970438196514</v>
      </c>
      <c r="AQ35" s="7">
        <f t="shared" si="24"/>
        <v>8311.8789387825273</v>
      </c>
      <c r="AR35" s="7">
        <f>SUM(AR31:AR34)</f>
        <v>2059.3959141121554</v>
      </c>
      <c r="AS35" s="7">
        <f t="shared" ref="AS35" si="259">SUM(AS31:AS34)</f>
        <v>6.6283744334335974</v>
      </c>
      <c r="AT35" s="7"/>
      <c r="AU35" s="7">
        <f t="shared" si="5"/>
        <v>2066.0242885455891</v>
      </c>
      <c r="AV35" s="7">
        <f>SUM(AV31:AV34)</f>
        <v>7365.2677145780308</v>
      </c>
      <c r="AW35" s="7">
        <f t="shared" ref="AW35:AX35" si="260">SUM(AW31:AW34)</f>
        <v>1.6760767987182654</v>
      </c>
      <c r="AX35" s="7">
        <f t="shared" si="260"/>
        <v>15.560730981167634</v>
      </c>
      <c r="AY35" s="7">
        <f t="shared" si="6"/>
        <v>7351.3830603955812</v>
      </c>
      <c r="AZ35" s="7">
        <f>SUM(AZ31:AZ34)</f>
        <v>1533.1392434505181</v>
      </c>
      <c r="BA35" s="7">
        <f t="shared" ref="BA35:BB35" si="261">SUM(BA31:BA34)</f>
        <v>0.93644253652268794</v>
      </c>
      <c r="BB35" s="7">
        <f t="shared" si="261"/>
        <v>41.850084911357818</v>
      </c>
      <c r="BC35" s="7">
        <f t="shared" si="7"/>
        <v>1492.225601075683</v>
      </c>
      <c r="BD35" s="7">
        <f>SUM(BD31:BD34)</f>
        <v>8576.2730518813423</v>
      </c>
      <c r="BE35" s="7">
        <f t="shared" ref="BE35:BF35" si="262">SUM(BE31:BE34)</f>
        <v>489.19562501250306</v>
      </c>
      <c r="BF35" s="7">
        <f t="shared" si="262"/>
        <v>146.30079194933788</v>
      </c>
      <c r="BG35" s="7">
        <f t="shared" si="8"/>
        <v>8919.167884944507</v>
      </c>
      <c r="BH35" s="7">
        <f>SUM(BH31:BH34)</f>
        <v>11125.716704991515</v>
      </c>
      <c r="BI35" s="7">
        <f t="shared" ref="BI35:BJ35" si="263">SUM(BI31:BI34)</f>
        <v>122.70735110636711</v>
      </c>
      <c r="BJ35" s="7">
        <f t="shared" si="263"/>
        <v>623.10340954357457</v>
      </c>
      <c r="BK35" s="7">
        <f t="shared" si="191"/>
        <v>10625.320646554306</v>
      </c>
      <c r="BL35" s="7">
        <f>SUM(BL31:BL34)</f>
        <v>559.33482425504235</v>
      </c>
      <c r="BM35" s="7">
        <f>SUM(BM31:BM34)</f>
        <v>24.114117707004525</v>
      </c>
      <c r="BN35" s="7">
        <f>SUM(BN31:BN34)</f>
        <v>16.472343435322703</v>
      </c>
      <c r="BO35" s="7">
        <f t="shared" si="10"/>
        <v>566.97659852672416</v>
      </c>
      <c r="BP35" s="7">
        <f>SUM(BP31:BP34)</f>
        <v>352.87733788938647</v>
      </c>
      <c r="BQ35" s="7">
        <f t="shared" ref="BQ35:BR35" si="264">SUM(BQ31:BQ34)</f>
        <v>0.55955244437901641</v>
      </c>
      <c r="BR35" s="7">
        <f t="shared" si="264"/>
        <v>0.4757096589382791</v>
      </c>
      <c r="BS35" s="7">
        <f t="shared" si="25"/>
        <v>352.96118067482718</v>
      </c>
      <c r="BT35" s="7">
        <f>SUM(BT31:BT34)</f>
        <v>151.8395015704053</v>
      </c>
      <c r="BU35" s="7">
        <f t="shared" ref="BU35:BV35" si="265">SUM(BU31:BU34)</f>
        <v>5.5049355993194569</v>
      </c>
      <c r="BV35" s="7">
        <f t="shared" si="265"/>
        <v>0.12031499301697612</v>
      </c>
      <c r="BW35" s="7">
        <f t="shared" si="11"/>
        <v>157.22412217670777</v>
      </c>
      <c r="BX35" s="7">
        <f>SUM(BX31:BX34)</f>
        <v>211.40982846127199</v>
      </c>
      <c r="BY35" s="7">
        <f t="shared" ref="BY35:BZ35" si="266">SUM(BY31:BY34)</f>
        <v>0</v>
      </c>
      <c r="BZ35" s="7">
        <f t="shared" si="266"/>
        <v>0</v>
      </c>
      <c r="CA35" s="7">
        <f t="shared" si="12"/>
        <v>211.40982846127199</v>
      </c>
      <c r="CB35" s="7">
        <f>SUM(CB31:CB34)</f>
        <v>7288.0170240514362</v>
      </c>
      <c r="CC35" s="7">
        <f t="shared" ref="CC35:CD35" si="267">SUM(CC31:CC34)</f>
        <v>50.276164713899092</v>
      </c>
      <c r="CD35" s="7">
        <f t="shared" si="267"/>
        <v>89.151072569855529</v>
      </c>
      <c r="CE35" s="7">
        <f t="shared" si="13"/>
        <v>7249.1421161954795</v>
      </c>
      <c r="CF35" s="7">
        <f>SUM(CF31:CF34)</f>
        <v>930.20384925873554</v>
      </c>
      <c r="CG35" s="7">
        <f t="shared" ref="CG35:CH35" si="268">SUM(CG31:CG34)</f>
        <v>88.409440151177236</v>
      </c>
      <c r="CH35" s="7">
        <f t="shared" si="268"/>
        <v>137.32942053070545</v>
      </c>
      <c r="CI35" s="7">
        <f t="shared" si="14"/>
        <v>881.28386887920738</v>
      </c>
      <c r="CJ35" s="7">
        <f>SUM(CJ31:CJ34)</f>
        <v>6605.1452253030639</v>
      </c>
      <c r="CK35" s="7">
        <f t="shared" ref="CK35:CL35" si="269">SUM(CK31:CK34)</f>
        <v>15.525874917020465</v>
      </c>
      <c r="CL35" s="7">
        <f t="shared" si="269"/>
        <v>17.028520417431331</v>
      </c>
      <c r="CM35" s="7">
        <f t="shared" si="15"/>
        <v>6603.642579802653</v>
      </c>
      <c r="CN35" s="7">
        <f>SUM(CN31:CN34)</f>
        <v>67.599999999999994</v>
      </c>
      <c r="CO35" s="7">
        <f t="shared" ref="CO35:CP35" si="270">SUM(CO31:CO34)</f>
        <v>1.8159654370695388</v>
      </c>
      <c r="CP35" s="7">
        <f t="shared" si="270"/>
        <v>0</v>
      </c>
      <c r="CQ35" s="7">
        <f t="shared" si="16"/>
        <v>69.415965437069531</v>
      </c>
      <c r="CR35" s="7">
        <f>SUM(CR31:CR34)</f>
        <v>9659.3993733870884</v>
      </c>
      <c r="CS35" s="7">
        <f t="shared" ref="CS35:CT35" si="271">SUM(CS31:CS34)</f>
        <v>10.79874808301104</v>
      </c>
      <c r="CT35" s="7">
        <f t="shared" si="271"/>
        <v>7.0807417924220459</v>
      </c>
      <c r="CU35" s="7">
        <f t="shared" si="17"/>
        <v>9663.1173796776766</v>
      </c>
      <c r="CV35" s="7">
        <f>SUM(CV31:CV34)</f>
        <v>113.69670724565563</v>
      </c>
      <c r="CW35" s="7">
        <f t="shared" ref="CW35:CX35" si="272">SUM(CW31:CW34)</f>
        <v>4.167488043869242E-2</v>
      </c>
      <c r="CX35" s="7">
        <f t="shared" si="272"/>
        <v>1.9031720503115577</v>
      </c>
      <c r="CY35" s="7">
        <f t="shared" si="18"/>
        <v>111.83521007578277</v>
      </c>
      <c r="CZ35" s="8">
        <f>SUM(CZ31:CZ34)</f>
        <v>6940.1008693125095</v>
      </c>
      <c r="DA35" s="8">
        <f t="shared" ref="DA35:DB35" si="273">SUM(DA31:DA34)</f>
        <v>132.06563937272702</v>
      </c>
      <c r="DB35" s="8">
        <f t="shared" si="273"/>
        <v>168.71133324642551</v>
      </c>
      <c r="DC35" s="4">
        <f t="shared" si="26"/>
        <v>6903.4551754388103</v>
      </c>
      <c r="DD35" s="7">
        <f>SUM(DD31:DD34)</f>
        <v>10567.192115207716</v>
      </c>
      <c r="DE35" s="7">
        <f t="shared" ref="DE35:DF35" si="274">SUM(DE31:DE34)</f>
        <v>802.28191364469751</v>
      </c>
      <c r="DF35" s="7">
        <f t="shared" si="274"/>
        <v>799.898389425657</v>
      </c>
      <c r="DG35" s="7">
        <f t="shared" si="19"/>
        <v>10569.575639426757</v>
      </c>
      <c r="DH35" s="7">
        <f>SUM(DH31:DH34)</f>
        <v>1262.3769516448383</v>
      </c>
      <c r="DI35" s="7">
        <f t="shared" ref="DI35:DJ35" si="275">SUM(DI31:DI34)</f>
        <v>10.457929385332411</v>
      </c>
      <c r="DJ35" s="7">
        <f t="shared" si="275"/>
        <v>46.355903435011641</v>
      </c>
      <c r="DK35" s="7">
        <f t="shared" si="27"/>
        <v>1226.478977595159</v>
      </c>
      <c r="DL35" s="7">
        <f>SUM(DL31:DL34)</f>
        <v>7217.1366402038475</v>
      </c>
      <c r="DM35" s="7">
        <f t="shared" ref="DM35:DN35" si="276">SUM(DM31:DM34)</f>
        <v>266.82288964092902</v>
      </c>
      <c r="DN35" s="7">
        <f t="shared" si="276"/>
        <v>144.92548812903868</v>
      </c>
      <c r="DO35" s="7">
        <f t="shared" si="28"/>
        <v>7339.0340417157377</v>
      </c>
      <c r="DP35" s="7">
        <f>SUM(DP31:DP34)</f>
        <v>203.49581094157989</v>
      </c>
      <c r="DQ35" s="7">
        <f t="shared" ref="DQ35:DR35" si="277">SUM(DQ31:DQ34)</f>
        <v>0.29593859459159999</v>
      </c>
      <c r="DR35" s="7">
        <f t="shared" si="277"/>
        <v>9.0329682211798996</v>
      </c>
      <c r="DS35" s="7">
        <f t="shared" si="29"/>
        <v>194.75878131499161</v>
      </c>
      <c r="DT35" s="7">
        <f>SUM(DT31:DT34)</f>
        <v>1.7273870888465312</v>
      </c>
      <c r="DU35" s="7">
        <f t="shared" ref="DU35:DV35" si="278">SUM(DU31:DU34)</f>
        <v>2.8014198672862995E-2</v>
      </c>
      <c r="DV35" s="7">
        <f t="shared" si="278"/>
        <v>0</v>
      </c>
      <c r="DW35" s="7">
        <f t="shared" si="30"/>
        <v>1.7554012875193943</v>
      </c>
      <c r="DX35" s="7">
        <f>SUM(DX31:DX34)</f>
        <v>20.330526770274286</v>
      </c>
      <c r="DY35" s="7">
        <f t="shared" ref="DY35:DZ35" si="279">SUM(DY31:DY34)</f>
        <v>0.14187052560454116</v>
      </c>
      <c r="DZ35" s="7">
        <f t="shared" si="279"/>
        <v>0</v>
      </c>
      <c r="EA35" s="7">
        <f t="shared" si="31"/>
        <v>20.472397295878828</v>
      </c>
      <c r="EB35" s="7">
        <f>SUM(EB31:EB34)</f>
        <v>31.704444151411042</v>
      </c>
      <c r="EC35" s="7">
        <f t="shared" ref="EC35:ED35" si="280">SUM(EC31:EC34)</f>
        <v>0</v>
      </c>
      <c r="ED35" s="7">
        <f t="shared" si="280"/>
        <v>0.25680402215087905</v>
      </c>
      <c r="EE35" s="7">
        <f t="shared" si="32"/>
        <v>31.447640129260165</v>
      </c>
      <c r="EF35" s="7">
        <f t="shared" ref="EF35:EI35" si="281">SUM(EF31:EF34)</f>
        <v>27.982976572094998</v>
      </c>
      <c r="EG35" s="7">
        <f t="shared" si="281"/>
        <v>2.5496019427463814</v>
      </c>
      <c r="EH35" s="7">
        <f t="shared" si="281"/>
        <v>0.11002600506500038</v>
      </c>
      <c r="EI35" s="7">
        <f t="shared" si="281"/>
        <v>35.025507841967183</v>
      </c>
      <c r="EJ35" s="7">
        <f>SUM(EJ31:EJ34)</f>
        <v>1.6684217914120125E-2</v>
      </c>
      <c r="EK35" s="7">
        <f t="shared" ref="EK35:EL35" si="282">SUM(EK31:EK34)</f>
        <v>0</v>
      </c>
      <c r="EL35" s="7">
        <f t="shared" si="282"/>
        <v>0</v>
      </c>
      <c r="EM35" s="7">
        <f t="shared" si="33"/>
        <v>1.6684217914120125E-2</v>
      </c>
      <c r="EN35" s="7">
        <f>SUM(EN31:EN34)</f>
        <v>46.240429036732529</v>
      </c>
      <c r="EO35" s="7">
        <f t="shared" ref="EO35:EP35" si="283">SUM(EO31:EO34)</f>
        <v>2.077312487344447E-2</v>
      </c>
      <c r="EP35" s="7">
        <f t="shared" si="283"/>
        <v>2.9616156811504353</v>
      </c>
      <c r="EQ35" s="7">
        <f t="shared" si="34"/>
        <v>43.299586480455538</v>
      </c>
      <c r="ER35" s="3">
        <v>138294.04388532916</v>
      </c>
      <c r="ES35" s="3">
        <v>4254.3232718478775</v>
      </c>
      <c r="ET35" s="3">
        <v>4774.5833537675826</v>
      </c>
      <c r="EU35" s="3">
        <v>137773.78380340946</v>
      </c>
    </row>
    <row r="36" spans="1:151" x14ac:dyDescent="0.25">
      <c r="A36" s="41" t="s">
        <v>74</v>
      </c>
      <c r="B36" s="42"/>
      <c r="C36" s="43"/>
      <c r="D36" s="7">
        <f>D9+D16+D20+D26+D27+D29+D35</f>
        <v>162989.00001231453</v>
      </c>
      <c r="E36" s="7">
        <f>E9+E16+E20+E26+E27+E29+E35</f>
        <v>7665.4176287545852</v>
      </c>
      <c r="F36" s="7">
        <f>F9+F16+F20+F26+F27+F29+F35</f>
        <v>7665.4176287545833</v>
      </c>
      <c r="G36" s="7">
        <f t="shared" si="0"/>
        <v>162989.00001231453</v>
      </c>
      <c r="H36" s="7">
        <f>H9+H16+H20+H26+H27+H29+H35</f>
        <v>83742.999995735561</v>
      </c>
      <c r="I36" s="7">
        <f>I9+I16+I20+I26+I27+I29+I35</f>
        <v>2610.0240069623546</v>
      </c>
      <c r="J36" s="7">
        <f>J9+J16+J20+J26+J27+J29+J35</f>
        <v>2610.0240069623537</v>
      </c>
      <c r="K36" s="7">
        <f t="shared" si="1"/>
        <v>83742.999995735561</v>
      </c>
      <c r="L36" s="7">
        <f>L9+L16+L20+L26+L27+L29+L35</f>
        <v>78437.999963063965</v>
      </c>
      <c r="M36" s="7">
        <f>M9+M16+M20+M26+M27+M29+M35</f>
        <v>3710.9420357404015</v>
      </c>
      <c r="N36" s="7">
        <f>N9+N16+N20+N26+N27+N29+N35</f>
        <v>3710.942035740401</v>
      </c>
      <c r="O36" s="7">
        <f t="shared" si="20"/>
        <v>78437.999963063965</v>
      </c>
      <c r="P36" s="7">
        <f>P9+P16+P20+P26+P27+P29+P35</f>
        <v>94170.999979156462</v>
      </c>
      <c r="Q36" s="7">
        <f t="shared" ref="Q36:R36" si="284">Q9+Q16+Q20+Q26+Q27+Q29+Q35</f>
        <v>6145.6698247096492</v>
      </c>
      <c r="R36" s="7">
        <f t="shared" si="284"/>
        <v>6145.669824709651</v>
      </c>
      <c r="S36" s="7">
        <f t="shared" si="21"/>
        <v>94170.999979156462</v>
      </c>
      <c r="T36" s="7">
        <f>T9+T16+T20+T26+T27+T29+T35</f>
        <v>135193.99997944629</v>
      </c>
      <c r="U36" s="7">
        <f t="shared" ref="U36:V36" si="285">U9+U16+U20+U26+U27+U29+U35</f>
        <v>855.38555828018593</v>
      </c>
      <c r="V36" s="7">
        <f t="shared" si="285"/>
        <v>855.04639050285118</v>
      </c>
      <c r="W36" s="7">
        <f t="shared" si="22"/>
        <v>135194.33914722363</v>
      </c>
      <c r="X36" s="7">
        <f>X9+X16+X20+X26+X27+X29+X35</f>
        <v>3702.0000006787609</v>
      </c>
      <c r="Y36" s="7">
        <f>Y9+Y16+Y20+Y26+Y27+Y29+Y35</f>
        <v>462.19521089993572</v>
      </c>
      <c r="Z36" s="7">
        <f>Z9+Z16+Z20+Z26+Z27+Z29+Z35</f>
        <v>462.19521089993577</v>
      </c>
      <c r="AA36" s="7">
        <f t="shared" si="2"/>
        <v>3702.0000006787604</v>
      </c>
      <c r="AB36" s="7">
        <f>AB9+AB16+AB20+AB26+AB27+AB29+AB35</f>
        <v>196023.99836797535</v>
      </c>
      <c r="AC36" s="7">
        <f>AC9+AC16+AC20+AC26+AC27+AC29+AC35</f>
        <v>1903.7924796591662</v>
      </c>
      <c r="AD36" s="7">
        <f>AD9+AD16+AD20+AD26+AD27+AD29+AD35</f>
        <v>1903.6070958498894</v>
      </c>
      <c r="AE36" s="7">
        <f t="shared" si="3"/>
        <v>196024.18375178461</v>
      </c>
      <c r="AF36" s="7">
        <f>AF9+AF16+AF20+AF26+AF27+AF29+AF35</f>
        <v>44212.000008319184</v>
      </c>
      <c r="AG36" s="7">
        <f>AG9+AG16+AG20+AG26+AG27+AG29+AG35</f>
        <v>1594.9266240188529</v>
      </c>
      <c r="AH36" s="7">
        <f>AH9+AH16+AH20+AH26+AH27+AH29+AH35</f>
        <v>1594.9266240188526</v>
      </c>
      <c r="AI36" s="7">
        <f t="shared" si="4"/>
        <v>44212.000008319184</v>
      </c>
      <c r="AJ36" s="7">
        <v>55672.99</v>
      </c>
      <c r="AK36" s="7">
        <v>25.81</v>
      </c>
      <c r="AL36" s="7">
        <v>25.83</v>
      </c>
      <c r="AM36" s="7">
        <f t="shared" si="23"/>
        <v>55672.969999999994</v>
      </c>
      <c r="AN36" s="7">
        <f>AN9+AN16+AN20+AN26+AN28+AN30+AN35-1</f>
        <v>222235.57872675208</v>
      </c>
      <c r="AO36" s="7">
        <f t="shared" ref="AO36:AP36" si="286">AO9+AO16+AO20+AO26+AO28+AO30+AO35</f>
        <v>86857.320440567244</v>
      </c>
      <c r="AP36" s="7">
        <f t="shared" si="286"/>
        <v>86857.320440567259</v>
      </c>
      <c r="AQ36" s="7">
        <f t="shared" si="24"/>
        <v>222235.57872675202</v>
      </c>
      <c r="AR36" s="7">
        <f>AR9+AR16+AR20+AR26+AR27+AR29+AR35</f>
        <v>79705.999997381863</v>
      </c>
      <c r="AS36" s="7">
        <f>AS9+AS16+AS20+AS26+AS27+AS29+AS35</f>
        <v>8331.2030020104121</v>
      </c>
      <c r="AT36" s="7">
        <f>AT9+AT16+AT20+AT26+AT27+AT29+AT35</f>
        <v>8330.8783423483655</v>
      </c>
      <c r="AU36" s="7">
        <f t="shared" si="5"/>
        <v>79706.324657043908</v>
      </c>
      <c r="AV36" s="7">
        <f>AV9+AV16+AV20+AV26+AV27+AV29+AV35</f>
        <v>191790.99999512828</v>
      </c>
      <c r="AW36" s="7">
        <f>AW9+AW16+AW20+AW26+AW27+AW29+AW35</f>
        <v>2603.7502354437374</v>
      </c>
      <c r="AX36" s="7">
        <f>AX9+AX16+AX20+AX26+AX27+AX29+AX35</f>
        <v>2603.7502354437374</v>
      </c>
      <c r="AY36" s="7">
        <f t="shared" si="6"/>
        <v>191790.99999512828</v>
      </c>
      <c r="AZ36" s="7">
        <f>AZ9+AZ16+AZ20+AZ26+AZ27+AZ29+AZ35</f>
        <v>38862.99999889324</v>
      </c>
      <c r="BA36" s="7">
        <f>BA9+BA16+BA20+BA26+BA27+BA29+BA35</f>
        <v>552.16816427239951</v>
      </c>
      <c r="BB36" s="7">
        <f>BB9+BB16+BB20+BB26+BB27+BB29+BB35</f>
        <v>552.16816427239951</v>
      </c>
      <c r="BC36" s="7">
        <f t="shared" si="7"/>
        <v>38862.99999889324</v>
      </c>
      <c r="BD36" s="7">
        <f>BD9+BD16+BD20+BD26+BD27+BD29+BD35</f>
        <v>308252.0000010737</v>
      </c>
      <c r="BE36" s="7">
        <f>BE9+BE16+BE20+BE26+BE27+BE29+BE35</f>
        <v>3934.4632666763528</v>
      </c>
      <c r="BF36" s="7">
        <f>BF9+BF16+BF20+BF26+BF27+BF29+BF35</f>
        <v>3934.4632666763528</v>
      </c>
      <c r="BG36" s="7">
        <f t="shared" si="8"/>
        <v>308252.0000010737</v>
      </c>
      <c r="BH36" s="7">
        <f>BH9+BH16+BH20+BH26+BH27+BH29+BH35</f>
        <v>307689.99999514822</v>
      </c>
      <c r="BI36" s="7">
        <f>BI9+BI16+BI20+BI26+BI27+BI29+BI35</f>
        <v>23922.181658381884</v>
      </c>
      <c r="BJ36" s="7">
        <f>BJ9+BJ16+BJ20+BJ26+BJ27+BJ29+BJ35</f>
        <v>23922.181658381884</v>
      </c>
      <c r="BK36" s="7">
        <f t="shared" si="191"/>
        <v>307689.99999514822</v>
      </c>
      <c r="BL36" s="7">
        <f>BL9+BL16+BL20+BL26+BL27+BL29+BL35</f>
        <v>22327.000679696263</v>
      </c>
      <c r="BM36" s="7">
        <f>BM9+BM16+BM20+BM26+BM27+BM29+BM35</f>
        <v>3361.6041364105272</v>
      </c>
      <c r="BN36" s="7">
        <f>BN9+BN16+BN20+BN26+BN27+BN29+BN35</f>
        <v>3361.6041364105267</v>
      </c>
      <c r="BO36" s="7">
        <f t="shared" si="10"/>
        <v>22327.000679696263</v>
      </c>
      <c r="BP36" s="7">
        <f>BP9+BP16+BP20+BP26+BP27+BP29+BP35</f>
        <v>22429.000000992899</v>
      </c>
      <c r="BQ36" s="7">
        <f>BQ9+BQ16+BQ20+BQ26+BQ27+BQ29+BQ35</f>
        <v>397.60385591828538</v>
      </c>
      <c r="BR36" s="7">
        <f>BR9+BR16+BR20+BR26+BR27+BR29+BR35</f>
        <v>397.60385591828549</v>
      </c>
      <c r="BS36" s="7">
        <f t="shared" si="25"/>
        <v>22429.000000992899</v>
      </c>
      <c r="BT36" s="7">
        <f>BT9+BT16+BT20+BT26+BT27+BT29+BT35</f>
        <v>21081.000004747926</v>
      </c>
      <c r="BU36" s="7">
        <f>BU9+BU16+BU20+BU26+BU27+BU29+BU35</f>
        <v>4670.5775752246191</v>
      </c>
      <c r="BV36" s="7">
        <f>BV9+BV16+BV20+BV26+BV27+BV29+BV35</f>
        <v>4670.5775752246182</v>
      </c>
      <c r="BW36" s="7">
        <f t="shared" si="11"/>
        <v>21081.000004747926</v>
      </c>
      <c r="BX36" s="7">
        <f>BX9+BX16+BX20+BX26+BX27+BX29+BX35</f>
        <v>16579.000009614745</v>
      </c>
      <c r="BY36" s="7">
        <f t="shared" ref="BY36:BZ36" si="287">BY9+BY16+BY20+BY26+BY27+BY29+BY35</f>
        <v>3813.1785339180797</v>
      </c>
      <c r="BZ36" s="7">
        <f t="shared" si="287"/>
        <v>3813.1785339180797</v>
      </c>
      <c r="CA36" s="7">
        <f t="shared" si="12"/>
        <v>16579.000009614745</v>
      </c>
      <c r="CB36" s="7">
        <f>CB9+CB16+CB20+CB26+CB27+CB29+CB35</f>
        <v>155706.99998467497</v>
      </c>
      <c r="CC36" s="7">
        <f>CC9+CC16+CC20+CC26+CC27+CC29+CC35</f>
        <v>1590.3155051402832</v>
      </c>
      <c r="CD36" s="7">
        <f>CD9+CD16+CD20+CD26+CD27+CD29+CD35</f>
        <v>1590.3155051402834</v>
      </c>
      <c r="CE36" s="7">
        <f t="shared" si="13"/>
        <v>155706.99998467497</v>
      </c>
      <c r="CF36" s="7">
        <f>CF9+CF16+CF20+CF26+CF27+CF29+CF35</f>
        <v>50361.868405155619</v>
      </c>
      <c r="CG36" s="7">
        <f>CG9+CG16+CG20+CG26+CG27+CG29+CG35</f>
        <v>1635.5035390768542</v>
      </c>
      <c r="CH36" s="7">
        <f>CH9+CH16+CH20+CH26+CH27+CH29+CH35</f>
        <v>1635.5035390768544</v>
      </c>
      <c r="CI36" s="7">
        <f t="shared" si="14"/>
        <v>50361.868405155619</v>
      </c>
      <c r="CJ36" s="7">
        <f>CJ9+CJ16+CJ20+CJ26+CJ27+CJ29+CJ35</f>
        <v>342239.0000020517</v>
      </c>
      <c r="CK36" s="7">
        <f>CK9+CK16+CK20+CK26+CK27+CK29+CK35</f>
        <v>56683.831880137041</v>
      </c>
      <c r="CL36" s="7">
        <f>CL9+CL16+CL20+CL26+CL27+CL29+CL35</f>
        <v>56683.831880137026</v>
      </c>
      <c r="CM36" s="7">
        <f t="shared" si="15"/>
        <v>342239.0000020517</v>
      </c>
      <c r="CN36" s="7">
        <f>CN9+CN16+CN20+CN26+CN27+CN29+CN35</f>
        <v>7095.9962609707964</v>
      </c>
      <c r="CO36" s="7">
        <f>CO9+CO16+CO20+CO26+CO27+CO29+CO35</f>
        <v>603.78521994469304</v>
      </c>
      <c r="CP36" s="7">
        <f>CP9+CP16+CP20+CP26+CP27+CP29+CP35</f>
        <v>603.78521994469315</v>
      </c>
      <c r="CQ36" s="7">
        <f t="shared" si="16"/>
        <v>7095.9962609707964</v>
      </c>
      <c r="CR36" s="7">
        <f>CR9+CR16+CR20+CR26+CR27+CR29+CR35</f>
        <v>130058.00000030229</v>
      </c>
      <c r="CS36" s="7">
        <f>CS9+CS16+CS20+CS26+CS27+CS29+CS35</f>
        <v>15906.103749834079</v>
      </c>
      <c r="CT36" s="7">
        <f>CT9+CT16+CT20+CT26+CT27+CT29+CT35</f>
        <v>15906.103749834079</v>
      </c>
      <c r="CU36" s="7">
        <f t="shared" si="17"/>
        <v>130058.00000030229</v>
      </c>
      <c r="CV36" s="7">
        <f>CV9+CV16+CV20+CV26+CV27+CV29+CV35</f>
        <v>10486.000002289142</v>
      </c>
      <c r="CW36" s="7">
        <f>CW9+CW16+CW20+CW26+CW27+CW29+CW35</f>
        <v>862.5596074456131</v>
      </c>
      <c r="CX36" s="7">
        <f>CX9+CX16+CX20+CX26+CX27+CX29+CX35</f>
        <v>862.5596074456131</v>
      </c>
      <c r="CY36" s="7">
        <f t="shared" si="18"/>
        <v>10486.000002289142</v>
      </c>
      <c r="CZ36" s="8">
        <f>CZ9+CZ16+CZ20+CZ26+CZ28+CZ30+CZ35</f>
        <v>112078.9999990358</v>
      </c>
      <c r="DA36" s="8">
        <f>DA9+DA16+DA20+DA26+DA28+DA30+DA35</f>
        <v>9061.9277949638672</v>
      </c>
      <c r="DB36" s="8">
        <f>DB9+DB16+DB20+DB26+DB28+DB30+DB35</f>
        <v>9061.9277949638654</v>
      </c>
      <c r="DC36" s="8">
        <f t="shared" si="26"/>
        <v>112078.9999990358</v>
      </c>
      <c r="DD36" s="7">
        <f>DD9+DD16+DD20+DD26+DD27+DD29+DD35</f>
        <v>240927.99999997875</v>
      </c>
      <c r="DE36" s="7">
        <f>DE9+DE16+DE20+DE26+DE27+DE29+DE35</f>
        <v>4363.9423392115214</v>
      </c>
      <c r="DF36" s="7">
        <f>DF9+DF16+DF20+DF26+DF27+DF29+DF35</f>
        <v>4363.9423392115214</v>
      </c>
      <c r="DG36" s="7">
        <f t="shared" si="19"/>
        <v>240927.99999997875</v>
      </c>
      <c r="DH36" s="7">
        <f t="shared" ref="DH36:DN36" si="288">DH9+DH16+DH20+DH26+DH27+DH29+DH35</f>
        <v>53483.347446145352</v>
      </c>
      <c r="DI36" s="7">
        <f t="shared" si="288"/>
        <v>3806.6869793085684</v>
      </c>
      <c r="DJ36" s="7">
        <f t="shared" si="288"/>
        <v>3806.6869793085675</v>
      </c>
      <c r="DK36" s="7">
        <f t="shared" si="27"/>
        <v>53483.347446145359</v>
      </c>
      <c r="DL36" s="7">
        <f t="shared" si="288"/>
        <v>88751.999999181862</v>
      </c>
      <c r="DM36" s="7">
        <f t="shared" si="288"/>
        <v>1099.4724481561198</v>
      </c>
      <c r="DN36" s="7">
        <f t="shared" si="288"/>
        <v>1099.4724481561198</v>
      </c>
      <c r="DO36" s="7">
        <f t="shared" si="28"/>
        <v>88751.999999181862</v>
      </c>
      <c r="DP36" s="7">
        <f t="shared" ref="DP36:DV36" si="289">DP9+DP16+DP20+DP26+DP27+DP29+DP35</f>
        <v>8248.9982935994231</v>
      </c>
      <c r="DQ36" s="7">
        <f t="shared" si="289"/>
        <v>21.797164085571961</v>
      </c>
      <c r="DR36" s="7">
        <f t="shared" si="289"/>
        <v>21.797164085571957</v>
      </c>
      <c r="DS36" s="7">
        <f t="shared" si="29"/>
        <v>8248.9982935994231</v>
      </c>
      <c r="DT36" s="7">
        <f t="shared" si="289"/>
        <v>113.99999994627906</v>
      </c>
      <c r="DU36" s="7">
        <f t="shared" si="289"/>
        <v>0.90425252488432695</v>
      </c>
      <c r="DV36" s="7">
        <f t="shared" si="289"/>
        <v>0.50733643344043511</v>
      </c>
      <c r="DW36" s="7">
        <f t="shared" si="30"/>
        <v>114.39691603772296</v>
      </c>
      <c r="DX36" s="7">
        <f t="shared" ref="DX36:EL36" si="290">DX9+DX16+DX20+DX26+DX27+DX29+DX35</f>
        <v>490.99999996039446</v>
      </c>
      <c r="DY36" s="7">
        <f t="shared" si="290"/>
        <v>2.0667354778193943</v>
      </c>
      <c r="DZ36" s="7">
        <f t="shared" si="290"/>
        <v>1.9450115225944529</v>
      </c>
      <c r="EA36" s="7">
        <f t="shared" si="31"/>
        <v>491.12172391561944</v>
      </c>
      <c r="EB36" s="7">
        <f t="shared" si="290"/>
        <v>111.9999998279783</v>
      </c>
      <c r="EC36" s="7">
        <f t="shared" si="290"/>
        <v>3.0466905497990022</v>
      </c>
      <c r="ED36" s="7">
        <f t="shared" si="290"/>
        <v>3.0466905497990022</v>
      </c>
      <c r="EE36" s="7">
        <f t="shared" si="32"/>
        <v>111.9999998279783</v>
      </c>
      <c r="EF36" s="7">
        <f t="shared" si="290"/>
        <v>1482.9999996924118</v>
      </c>
      <c r="EG36" s="7">
        <f t="shared" si="290"/>
        <v>38.157200104682801</v>
      </c>
      <c r="EH36" s="7">
        <f t="shared" si="290"/>
        <v>38.157200104682822</v>
      </c>
      <c r="EI36" s="7">
        <f t="shared" si="290"/>
        <v>1483.0000002200056</v>
      </c>
      <c r="EJ36" s="7">
        <f t="shared" si="290"/>
        <v>32.000000442548298</v>
      </c>
      <c r="EK36" s="7">
        <f t="shared" si="290"/>
        <v>0</v>
      </c>
      <c r="EL36" s="7">
        <f t="shared" si="290"/>
        <v>0</v>
      </c>
      <c r="EM36" s="7">
        <f t="shared" si="33"/>
        <v>32.000000442548298</v>
      </c>
      <c r="EN36" s="7">
        <f>EN9+EN16+EN20+EN26+EN27+EN29+EN35</f>
        <v>492.00000055579903</v>
      </c>
      <c r="EO36" s="7">
        <f>EO9+EO16+EO20+EO26+EO27+EO29+EO35</f>
        <v>4.4913524554369006</v>
      </c>
      <c r="EP36" s="7">
        <f>EP9+EP16+EP20+EP26+EP27+EP29+EP35</f>
        <v>4.4913524554369006</v>
      </c>
      <c r="EQ36" s="7">
        <f t="shared" si="34"/>
        <v>492.00000055579903</v>
      </c>
      <c r="ER36" s="7">
        <v>3287262.5889545009</v>
      </c>
      <c r="ES36" s="7">
        <v>247217.78770160422</v>
      </c>
      <c r="ET36" s="7">
        <v>247217.78770160416</v>
      </c>
      <c r="EU36" s="7">
        <v>3287262.5889545013</v>
      </c>
    </row>
    <row r="37" spans="1:151" x14ac:dyDescent="0.25">
      <c r="A37" s="6" t="s">
        <v>86</v>
      </c>
      <c r="B37" s="34"/>
      <c r="C37" s="6"/>
      <c r="D37" s="6"/>
      <c r="E37" s="6"/>
      <c r="F37" s="6"/>
      <c r="G37" s="6"/>
      <c r="H37" s="6"/>
      <c r="I37" s="6"/>
      <c r="J37" s="6"/>
      <c r="K37" s="6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16"/>
      <c r="AK37" s="16"/>
      <c r="AL37" s="16"/>
      <c r="AM37" s="16"/>
      <c r="AN37" s="16"/>
      <c r="AO37" s="16"/>
      <c r="AP37" s="16"/>
      <c r="AQ37" s="16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</row>
    <row r="38" spans="1:151" x14ac:dyDescent="0.25">
      <c r="A38" s="1" t="s">
        <v>85</v>
      </c>
    </row>
    <row r="41" spans="1:151" x14ac:dyDescent="0.25">
      <c r="J41"/>
    </row>
  </sheetData>
  <mergeCells count="93">
    <mergeCell ref="CN1:CS1"/>
    <mergeCell ref="ER1:EU1"/>
    <mergeCell ref="ER2:EU2"/>
    <mergeCell ref="DT2:EA2"/>
    <mergeCell ref="EB2:EI2"/>
    <mergeCell ref="EJ2:EQ2"/>
    <mergeCell ref="CV2:DC2"/>
    <mergeCell ref="DD2:DK2"/>
    <mergeCell ref="DL2:DS2"/>
    <mergeCell ref="CV1:DA1"/>
    <mergeCell ref="DD1:DI1"/>
    <mergeCell ref="DL1:DQ1"/>
    <mergeCell ref="DT1:DY1"/>
    <mergeCell ref="EB1:EG1"/>
    <mergeCell ref="EJ1:EO1"/>
    <mergeCell ref="AZ1:BE1"/>
    <mergeCell ref="BH1:BM1"/>
    <mergeCell ref="BP1:BU1"/>
    <mergeCell ref="BX1:CC1"/>
    <mergeCell ref="CF1:CK1"/>
    <mergeCell ref="BX2:CE2"/>
    <mergeCell ref="CF2:CM2"/>
    <mergeCell ref="CN2:CU2"/>
    <mergeCell ref="AZ2:BG2"/>
    <mergeCell ref="BH2:BO2"/>
    <mergeCell ref="BP2:BW2"/>
    <mergeCell ref="AB2:AI2"/>
    <mergeCell ref="AR2:AY2"/>
    <mergeCell ref="L2:S2"/>
    <mergeCell ref="AJ2:AQ2"/>
    <mergeCell ref="D1:I1"/>
    <mergeCell ref="L1:Q1"/>
    <mergeCell ref="T1:Y1"/>
    <mergeCell ref="AB1:AG1"/>
    <mergeCell ref="AJ1:AO1"/>
    <mergeCell ref="AR1:AW1"/>
    <mergeCell ref="D2:K2"/>
    <mergeCell ref="A21:A26"/>
    <mergeCell ref="B21:B26"/>
    <mergeCell ref="A17:A20"/>
    <mergeCell ref="B17:B20"/>
    <mergeCell ref="A36:C36"/>
    <mergeCell ref="A31:A35"/>
    <mergeCell ref="B31:B35"/>
    <mergeCell ref="A29:A30"/>
    <mergeCell ref="B29:B30"/>
    <mergeCell ref="A27:A28"/>
    <mergeCell ref="B27:B28"/>
    <mergeCell ref="CZ3:DC3"/>
    <mergeCell ref="CJ3:CM3"/>
    <mergeCell ref="CN3:CQ3"/>
    <mergeCell ref="CR3:CU3"/>
    <mergeCell ref="BX3:CA3"/>
    <mergeCell ref="CB3:CE3"/>
    <mergeCell ref="CF3:CI3"/>
    <mergeCell ref="A10:A16"/>
    <mergeCell ref="B10:B16"/>
    <mergeCell ref="ER3:EU3"/>
    <mergeCell ref="A5:A9"/>
    <mergeCell ref="B5:B9"/>
    <mergeCell ref="EF3:EI3"/>
    <mergeCell ref="EJ3:EM3"/>
    <mergeCell ref="EN3:EQ3"/>
    <mergeCell ref="DT3:DW3"/>
    <mergeCell ref="DX3:EA3"/>
    <mergeCell ref="EB3:EE3"/>
    <mergeCell ref="DL3:DO3"/>
    <mergeCell ref="DP3:DS3"/>
    <mergeCell ref="DD3:DG3"/>
    <mergeCell ref="DH3:DK3"/>
    <mergeCell ref="CV3:CY3"/>
    <mergeCell ref="AR3:AU3"/>
    <mergeCell ref="AV3:AY3"/>
    <mergeCell ref="AB3:AE3"/>
    <mergeCell ref="AF3:AI3"/>
    <mergeCell ref="AJ3:AM3"/>
    <mergeCell ref="AN3:AQ3"/>
    <mergeCell ref="BT3:BW3"/>
    <mergeCell ref="BH3:BK3"/>
    <mergeCell ref="BL3:BO3"/>
    <mergeCell ref="AZ3:BC3"/>
    <mergeCell ref="BD3:BG3"/>
    <mergeCell ref="BP3:BS3"/>
    <mergeCell ref="A3:A4"/>
    <mergeCell ref="B3:B4"/>
    <mergeCell ref="C3:C4"/>
    <mergeCell ref="D3:G3"/>
    <mergeCell ref="H3:K3"/>
    <mergeCell ref="T3:W3"/>
    <mergeCell ref="X3:AA3"/>
    <mergeCell ref="L3:O3"/>
    <mergeCell ref="P3:S3"/>
    <mergeCell ref="T2:AA2"/>
  </mergeCells>
  <conditionalFormatting sqref="D5:EU36">
    <cfRule type="expression" dxfId="0" priority="1">
      <formula>MOD(ROW(),3)=0</formula>
    </cfRule>
  </conditionalFormatting>
  <printOptions horizontalCentered="1"/>
  <pageMargins left="0.75" right="0.75" top="0.75" bottom="0.75" header="0.31" footer="0.31"/>
  <pageSetup paperSize="9" scale="73" fitToHeight="0" orientation="landscape" r:id="rId1"/>
  <headerFooter>
    <oddFooter>&amp;C&amp;"Book Antiqua,Bold"&amp;12&amp;KC00000EnviStats India 2020 Vol.II  Environment Accounts&amp;R&amp;"Book Antiqua,Bold"&amp;12&amp;KC00000A - &amp;P</oddFooter>
  </headerFooter>
  <colBreaks count="18" manualBreakCount="18">
    <brk id="11" max="37" man="1"/>
    <brk id="19" max="37" man="1"/>
    <brk id="27" max="37" man="1"/>
    <brk id="35" max="37" man="1"/>
    <brk id="43" max="37" man="1"/>
    <brk id="51" max="37" man="1"/>
    <brk id="59" max="37" man="1"/>
    <brk id="67" max="37" man="1"/>
    <brk id="75" max="37" man="1"/>
    <brk id="83" max="37" man="1"/>
    <brk id="91" max="37" man="1"/>
    <brk id="99" max="37" man="1"/>
    <brk id="107" max="37" man="1"/>
    <brk id="115" max="37" man="1"/>
    <brk id="123" max="37" man="1"/>
    <brk id="131" max="37" man="1"/>
    <brk id="139" max="37" man="1"/>
    <brk id="14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LULC Account</vt:lpstr>
      <vt:lpstr>'LULC Account'!Print_Area</vt:lpstr>
      <vt:lpstr>'LULC Account'!Print_Titles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2020-09-30T10:12:56Z</cp:lastPrinted>
  <dcterms:created xsi:type="dcterms:W3CDTF">2020-09-18T17:14:16Z</dcterms:created>
  <dcterms:modified xsi:type="dcterms:W3CDTF">2020-09-30T10:13:35Z</dcterms:modified>
</cp:coreProperties>
</file>